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0" windowWidth="19200" windowHeight="11760" tabRatio="670" activeTab="0"/>
  </bookViews>
  <sheets>
    <sheet name="はじめにお読み下さい" sheetId="1" r:id="rId1"/>
    <sheet name="血液型検査" sheetId="2" r:id="rId2"/>
    <sheet name="交差適合試験" sheetId="3" r:id="rId3"/>
    <sheet name="試験管法による凝集反応の判定" sheetId="4" r:id="rId4"/>
  </sheets>
  <definedNames>
    <definedName name="_xlnm.Print_Area" localSheetId="0">'はじめにお読み下さい'!$A$1:$H$58</definedName>
    <definedName name="_xlnm.Print_Area" localSheetId="1">'血液型検査'!$A$1:$Q$102</definedName>
    <definedName name="_xlnm.Print_Area" localSheetId="2">'交差適合試験'!$A$1:$I$53</definedName>
    <definedName name="_xlnm.Print_Area" localSheetId="3">'試験管法による凝集反応の判定'!$A$1:$R$58</definedName>
  </definedNames>
  <calcPr fullCalcOnLoad="1"/>
</workbook>
</file>

<file path=xl/sharedStrings.xml><?xml version="1.0" encoding="utf-8"?>
<sst xmlns="http://schemas.openxmlformats.org/spreadsheetml/2006/main" count="452" uniqueCount="249">
  <si>
    <t>例）</t>
  </si>
  <si>
    <t>　青枠は、左クリックをして直接入力して下さい。</t>
  </si>
  <si>
    <t>滋賀県臨床検査技師会　精度管理輸血部門</t>
  </si>
  <si>
    <t>生理食塩液で３回以上洗浄</t>
  </si>
  <si>
    <r>
      <t>900～1000Ｇ（3400rpm）/１～２分　</t>
    </r>
    <r>
      <rPr>
        <sz val="10"/>
        <rFont val="ＭＳ Ｐゴシック"/>
        <family val="3"/>
      </rPr>
      <t>（</t>
    </r>
    <r>
      <rPr>
        <b/>
        <sz val="10"/>
        <rFont val="ＭＳ Ｐゴシック"/>
        <family val="3"/>
      </rPr>
      <t>注２</t>
    </r>
    <r>
      <rPr>
        <sz val="10"/>
        <rFont val="ＭＳ Ｐゴシック"/>
        <family val="3"/>
      </rPr>
      <t>）</t>
    </r>
  </si>
  <si>
    <t>900～1000Ｇ（3400rpm）/15秒</t>
  </si>
  <si>
    <t>100～125Ｇ（1000rpm）/１分</t>
  </si>
  <si>
    <r>
      <t>注２．</t>
    </r>
    <r>
      <rPr>
        <sz val="11"/>
        <rFont val="ＭＳ Ｐゴシック"/>
        <family val="3"/>
      </rPr>
      <t>　最終洗浄の生理食塩液は完全に除いて下さい｡</t>
    </r>
  </si>
  <si>
    <t>以下の検査手順に従って検査を実施し、結果を選択して下さい。</t>
  </si>
  <si>
    <t>判定の際には、日常の輸血検査業務で使用している遠心機を用いて下さい。</t>
  </si>
  <si>
    <t>〈　注意　〉</t>
  </si>
  <si>
    <t>〈　検査手順　〉</t>
  </si>
  <si>
    <t>解答</t>
  </si>
  <si>
    <t>洗浄方法</t>
  </si>
  <si>
    <t>〈　結果入力　〉</t>
  </si>
  <si>
    <t>［　交差適合試験　］</t>
  </si>
  <si>
    <t>検査方法</t>
  </si>
  <si>
    <t>酵素法</t>
  </si>
  <si>
    <t>判定</t>
  </si>
  <si>
    <t>試料４</t>
  </si>
  <si>
    <t>自己対照</t>
  </si>
  <si>
    <t>◇最終判定</t>
  </si>
  <si>
    <t xml:space="preserve"> 施設No.</t>
  </si>
  <si>
    <t>施設名</t>
  </si>
  <si>
    <t>　　◇最終判定</t>
  </si>
  <si>
    <t>　検査方法</t>
  </si>
  <si>
    <t>　判定</t>
  </si>
  <si>
    <t>　　判定</t>
  </si>
  <si>
    <t>ＡＢＯ血液型</t>
  </si>
  <si>
    <t>　　　Rhコントロール</t>
  </si>
  <si>
    <t>　　　判定</t>
  </si>
  <si>
    <t>◇Ｄ陰性確認試験　（未実施の場合は空欄にして下さい）</t>
  </si>
  <si>
    <t>施設番号</t>
  </si>
  <si>
    <t>遠心機名</t>
  </si>
  <si>
    <t>最終判定</t>
  </si>
  <si>
    <t>「血液型検査」シートはここまでです。</t>
  </si>
  <si>
    <t>結果</t>
  </si>
  <si>
    <t>「試験管法による凝集反応の判定」シートはここまでです。</t>
  </si>
  <si>
    <t>「交差適合試験」シートはここまでです。</t>
  </si>
  <si>
    <t>不適合理由</t>
  </si>
  <si>
    <t>《試料１》</t>
  </si>
  <si>
    <t>《試料２》</t>
  </si>
  <si>
    <t>副試験</t>
  </si>
  <si>
    <t>生食法</t>
  </si>
  <si>
    <t>　</t>
  </si>
  <si>
    <t>［　試験管法による凝集反応の判定　］</t>
  </si>
  <si>
    <t>不測の事態に備え、結果は必ず保存しておいて下さい。</t>
  </si>
  <si>
    <t>凝集の強さ</t>
  </si>
  <si>
    <t>試料６</t>
  </si>
  <si>
    <t>試料７</t>
  </si>
  <si>
    <t>試料５</t>
  </si>
  <si>
    <t>試験名</t>
  </si>
  <si>
    <r>
      <t>注１．</t>
    </r>
    <r>
      <rPr>
        <sz val="11"/>
        <rFont val="ＭＳ Ｐゴシック"/>
        <family val="3"/>
      </rPr>
      <t>　３７℃で１時間加温の際には、アルブミン、ＬＩＳＳ、ＰＥＧ等の反応増強剤は使用しないで下さい｡</t>
    </r>
  </si>
  <si>
    <t>1/1　Page</t>
  </si>
  <si>
    <t>　血型　試料１ ABO</t>
  </si>
  <si>
    <t>その他 抗D</t>
  </si>
  <si>
    <t>D陰性確認試験</t>
  </si>
  <si>
    <t>試料2</t>
  </si>
  <si>
    <t>試料1</t>
  </si>
  <si>
    <t>ABO型　試料２</t>
  </si>
  <si>
    <t>RhD型　試料２</t>
  </si>
  <si>
    <t>RhD型　試料１</t>
  </si>
  <si>
    <t>メールによる返信先： yamat010@belle.shiga-med.ac.jp</t>
  </si>
  <si>
    <t>　黒枠は、左クリックをすると選択項目が表示されます。</t>
  </si>
  <si>
    <t>ドライスタディーの結果は、スキャンし、画像ファイル形式での提出も可能です。</t>
  </si>
  <si>
    <t>追加検査</t>
  </si>
  <si>
    <t>検体量を確認のうえ、それぞれのシートの最初に記載されている手順で検査を行って下さい。</t>
  </si>
  <si>
    <r>
      <rPr>
        <b/>
        <sz val="11"/>
        <rFont val="ＭＳ Ｐゴシック"/>
        <family val="3"/>
      </rPr>
      <t>試料１、２</t>
    </r>
    <r>
      <rPr>
        <sz val="11"/>
        <rFont val="ＭＳ Ｐゴシック"/>
        <family val="3"/>
      </rPr>
      <t>について血液型検査を実施して下さい。</t>
    </r>
  </si>
  <si>
    <t>最終判定は実施した追加検査の結果も考慮して判定して下さい。</t>
  </si>
  <si>
    <r>
      <t>　よく混和後、３７℃で１時間加温する。</t>
    </r>
    <r>
      <rPr>
        <sz val="10"/>
        <rFont val="ＭＳ Ｐゴシック"/>
        <family val="3"/>
      </rPr>
      <t>　（</t>
    </r>
    <r>
      <rPr>
        <b/>
        <sz val="10"/>
        <rFont val="ＭＳ Ｐゴシック"/>
        <family val="3"/>
      </rPr>
      <t>注１</t>
    </r>
    <r>
      <rPr>
        <sz val="10"/>
        <rFont val="ＭＳ Ｐゴシック"/>
        <family val="3"/>
      </rPr>
      <t>）</t>
    </r>
  </si>
  <si>
    <t>各試験管の凝集の有無および強さを判定する。</t>
  </si>
  <si>
    <t>＜Eメールの場合＞</t>
  </si>
  <si>
    <t>＜CD の場合＞</t>
  </si>
  <si>
    <t>試薬名手入力</t>
  </si>
  <si>
    <t>1/1　Page</t>
  </si>
  <si>
    <t>１．</t>
  </si>
  <si>
    <t>２．</t>
  </si>
  <si>
    <t>３．</t>
  </si>
  <si>
    <t>「試験管法による凝集反応の判定」のシートがあります。</t>
  </si>
  <si>
    <t>４．</t>
  </si>
  <si>
    <t>1）</t>
  </si>
  <si>
    <t>2）</t>
  </si>
  <si>
    <t>５．</t>
  </si>
  <si>
    <t>間接抗グロブリン</t>
  </si>
  <si>
    <t>酵素名</t>
  </si>
  <si>
    <t>反応増強剤</t>
  </si>
  <si>
    <t>その他の理由</t>
  </si>
  <si>
    <t>酵素名</t>
  </si>
  <si>
    <t>自　生食法</t>
  </si>
  <si>
    <t>自　酵素法</t>
  </si>
  <si>
    <t>自　AHG法</t>
  </si>
  <si>
    <t>輸血検査業務担当年数</t>
  </si>
  <si>
    <t>輸血業務担当年数</t>
  </si>
  <si>
    <t>4主　生食法</t>
  </si>
  <si>
    <t>4主　酵素法</t>
  </si>
  <si>
    <t>4主　AHG法</t>
  </si>
  <si>
    <t>4副　生食法</t>
  </si>
  <si>
    <t>4副　酵素法</t>
  </si>
  <si>
    <t>4副　AHG法</t>
  </si>
  <si>
    <t>4判定</t>
  </si>
  <si>
    <t>5主　生食法</t>
  </si>
  <si>
    <t>5主　AHG法</t>
  </si>
  <si>
    <t>5副　生食法</t>
  </si>
  <si>
    <t>5副　酵素法</t>
  </si>
  <si>
    <t>5副　AHG法</t>
  </si>
  <si>
    <t>5判定</t>
  </si>
  <si>
    <t>はじめに、試料を確認して下さい。</t>
  </si>
  <si>
    <r>
      <t>検査結果回答ファイルはファイル名を</t>
    </r>
    <r>
      <rPr>
        <sz val="11"/>
        <color indexed="10"/>
        <rFont val="ＭＳ Ｐ明朝"/>
        <family val="1"/>
      </rPr>
      <t>別名（施設番号と施設名）</t>
    </r>
    <r>
      <rPr>
        <sz val="11"/>
        <rFont val="ＭＳ Ｐ明朝"/>
        <family val="1"/>
      </rPr>
      <t>に変更して返信ください。</t>
    </r>
  </si>
  <si>
    <t>使用しなかったCDも含め、すべて返送して下さい。</t>
  </si>
  <si>
    <t>検査結果回答ファイルの入力方法</t>
  </si>
  <si>
    <t>凝集反応の反応強度は、　『新輸血検査の実際』（日本臨床衛生検査技師会）の「凝集反応の見方」に従って判定して下さい。</t>
  </si>
  <si>
    <t>未実施</t>
  </si>
  <si>
    <t>6主　AHG法</t>
  </si>
  <si>
    <t>6主　ｸｰﾑｽｺﾝﾄﾛｰﾙ</t>
  </si>
  <si>
    <t>6主　生食法</t>
  </si>
  <si>
    <t>6主　酵素法</t>
  </si>
  <si>
    <t>6副　生食法</t>
  </si>
  <si>
    <t>6副　酵素法</t>
  </si>
  <si>
    <t>6副　AHG法</t>
  </si>
  <si>
    <t>6副　ｸｰﾑｽｺﾝﾄﾛｰﾙ</t>
  </si>
  <si>
    <t>6判定</t>
  </si>
  <si>
    <t>6不適合理由</t>
  </si>
  <si>
    <t>6その他理由</t>
  </si>
  <si>
    <t>結果の提出方法は、EメールまたはCD とし、紙媒体での回答は原則受け付けません。</t>
  </si>
  <si>
    <t>一部解答欄には初期値として「未実施」が選択されています。実施した場合には結果を選択してください。</t>
  </si>
  <si>
    <t>　該当する解答を選択して下さい。（一部、初期値で「未実施」が選択されています）</t>
  </si>
  <si>
    <t>試料は再検査に備え、最短でも7月末までは冷蔵保管をお願いします。</t>
  </si>
  <si>
    <t>不規則抗体検査</t>
  </si>
  <si>
    <t>試料３不規則</t>
  </si>
  <si>
    <t>試料３抗原検査</t>
  </si>
  <si>
    <t>試料３その他</t>
  </si>
  <si>
    <t>試料４不規則</t>
  </si>
  <si>
    <t>試料４抗原検査</t>
  </si>
  <si>
    <t>試料４その他</t>
  </si>
  <si>
    <t>試料５不規則</t>
  </si>
  <si>
    <t>試料５抗原検査</t>
  </si>
  <si>
    <t>試料５その他</t>
  </si>
  <si>
    <t>［　ＡＢＯ・ＲｈＤ血液型検査　］</t>
  </si>
  <si>
    <t>ＲｈD血液型</t>
  </si>
  <si>
    <t>使用した酵素名</t>
  </si>
  <si>
    <t>使用した反応増強剤</t>
  </si>
  <si>
    <t>主試験</t>
  </si>
  <si>
    <t>2/2　Page</t>
  </si>
  <si>
    <t>CD に書き込みできない場合は、Eメールもしくは別の記録媒体を用いて返送して下さい。</t>
  </si>
  <si>
    <t>D陰性確認試験が不要、あるいは実施しない場合は、RhD血液型の最終判定は入力不要です。</t>
  </si>
  <si>
    <t>各試料について、追加検査を実施された場合は、追加検査記入欄に入力して下さい。</t>
  </si>
  <si>
    <t>《結果入力》</t>
  </si>
  <si>
    <t>間接抗グロブリン試験</t>
  </si>
  <si>
    <r>
      <t>　　A</t>
    </r>
    <r>
      <rPr>
        <vertAlign val="subscript"/>
        <sz val="11"/>
        <color indexed="8"/>
        <rFont val="ＭＳ Ｐゴシック"/>
        <family val="3"/>
      </rPr>
      <t>1</t>
    </r>
    <r>
      <rPr>
        <sz val="11"/>
        <color indexed="8"/>
        <rFont val="ＭＳ Ｐゴシック"/>
        <family val="3"/>
      </rPr>
      <t>赤血球</t>
    </r>
  </si>
  <si>
    <t>　　B赤血球</t>
  </si>
  <si>
    <t>　　O赤血球</t>
  </si>
  <si>
    <t>5主　酵素法</t>
  </si>
  <si>
    <t>IgG感作赤血球</t>
  </si>
  <si>
    <t>主試験</t>
  </si>
  <si>
    <t>　</t>
  </si>
  <si>
    <r>
      <t>受血者（</t>
    </r>
    <r>
      <rPr>
        <b/>
        <sz val="11"/>
        <rFont val="ＭＳ Ｐゴシック"/>
        <family val="3"/>
      </rPr>
      <t>試料３</t>
    </r>
    <r>
      <rPr>
        <sz val="11"/>
        <rFont val="ＭＳ Ｐゴシック"/>
        <family val="3"/>
      </rPr>
      <t>）、供血者（</t>
    </r>
    <r>
      <rPr>
        <b/>
        <sz val="11"/>
        <rFont val="ＭＳ Ｐゴシック"/>
        <family val="3"/>
      </rPr>
      <t>試料４，５</t>
    </r>
    <r>
      <rPr>
        <sz val="11"/>
        <rFont val="ＭＳ Ｐゴシック"/>
        <family val="3"/>
      </rPr>
      <t>）の交差適合試験を実施して下さい｡</t>
    </r>
  </si>
  <si>
    <t>生理
食塩液法</t>
  </si>
  <si>
    <t>ABO・ＲｈＤ血液型検査</t>
  </si>
  <si>
    <r>
      <t>それぞれの試験管に</t>
    </r>
    <r>
      <rPr>
        <b/>
        <sz val="11"/>
        <rFont val="ＭＳ Ｐゴシック"/>
        <family val="3"/>
      </rPr>
      <t>試料６，７</t>
    </r>
    <r>
      <rPr>
        <sz val="11"/>
        <rFont val="ＭＳ Ｐゴシック"/>
        <family val="3"/>
      </rPr>
      <t>の血清を各々２滴入れる。</t>
    </r>
  </si>
  <si>
    <t>送付試料は、血球１，２，３，４，５，８　および血清１，２，３，４，５，６，７です。</t>
  </si>
  <si>
    <t>試験管を２本用意する。</t>
  </si>
  <si>
    <t>Ａ１赤血球</t>
  </si>
  <si>
    <t>Ｂ赤血球</t>
  </si>
  <si>
    <t>Ｏ赤血球</t>
  </si>
  <si>
    <t>ＲｈＤ血液型</t>
  </si>
  <si>
    <t>IgG感作赤血球
（ｸｰﾑｽｺﾝﾄﾛｰﾙ血球）</t>
  </si>
  <si>
    <r>
      <t>検査結果は</t>
    </r>
    <r>
      <rPr>
        <sz val="11"/>
        <color indexed="10"/>
        <rFont val="ＭＳ Ｐゴシック"/>
        <family val="3"/>
      </rPr>
      <t>表で選択肢から選んで下さい。</t>
    </r>
  </si>
  <si>
    <t>試料３</t>
  </si>
  <si>
    <t>（受血者）</t>
  </si>
  <si>
    <t>（供血者）</t>
  </si>
  <si>
    <t>このファイルには、「はじめにお読みください」「血液型検査」「交差適合試験」</t>
  </si>
  <si>
    <r>
      <rPr>
        <sz val="10"/>
        <rFont val="ＭＳ Ｐゴシック"/>
        <family val="3"/>
      </rPr>
      <t>その他</t>
    </r>
    <r>
      <rPr>
        <sz val="9"/>
        <rFont val="ＭＳ Ｐゴシック"/>
        <family val="3"/>
      </rPr>
      <t xml:space="preserve">
（検査法と結果を入力してください）</t>
    </r>
  </si>
  <si>
    <t>抗グロブリン試薬を各々２滴加える。</t>
  </si>
  <si>
    <t>抗グロブリン試薬名</t>
  </si>
  <si>
    <t>　抗A試薬</t>
  </si>
  <si>
    <t>　抗B試薬</t>
  </si>
  <si>
    <t>　　　抗Ｄ試薬</t>
  </si>
  <si>
    <t>　　　抗D試薬名</t>
  </si>
  <si>
    <t>選択肢に使用した抗D試薬名がない場合は直接入力して下さい。</t>
  </si>
  <si>
    <t>抗D試薬名</t>
  </si>
  <si>
    <t>試薬①</t>
  </si>
  <si>
    <t>試薬②</t>
  </si>
  <si>
    <t>試薬③</t>
  </si>
  <si>
    <t>選択肢以外の抗D試薬
（手入力）</t>
  </si>
  <si>
    <t>抗D試薬　結果</t>
  </si>
  <si>
    <t>Rhコントロール　結果</t>
  </si>
  <si>
    <t>　　検査方法</t>
  </si>
  <si>
    <t>選択肢に抗グロブリン試薬名がない場合は直接入力して下さい。</t>
  </si>
  <si>
    <t>抗Ａ試薬</t>
  </si>
  <si>
    <t>抗Ｂ試薬</t>
  </si>
  <si>
    <t>抗Ｄ試薬</t>
  </si>
  <si>
    <t>試薬名</t>
  </si>
  <si>
    <t>手入力試薬名</t>
  </si>
  <si>
    <t>直後判定</t>
  </si>
  <si>
    <t>抗D試薬①</t>
  </si>
  <si>
    <t>抗D試薬②</t>
  </si>
  <si>
    <t>抗D試薬③</t>
  </si>
  <si>
    <t>4主　IgG感作赤血球</t>
  </si>
  <si>
    <t>4副　IgG感作赤血球</t>
  </si>
  <si>
    <t>5主　IgG感作赤血球</t>
  </si>
  <si>
    <t>5副　IgG感作赤血球</t>
  </si>
  <si>
    <t>自　IgG感作赤血球</t>
  </si>
  <si>
    <t>結果の提出は期限厳守でお願いします。</t>
  </si>
  <si>
    <t>不規則抗体</t>
  </si>
  <si>
    <t>　　◇Ｄ陰性確認試験　（未実施の場合は空欄にして下さい）</t>
  </si>
  <si>
    <t>平成30年度　輸血部門　　</t>
  </si>
  <si>
    <t>「その他」の場合は、直接入力して下さい。</t>
  </si>
  <si>
    <t>　※判定保留の場合は、最終判定を回答して下さい。</t>
  </si>
  <si>
    <t>1/2　Page</t>
  </si>
  <si>
    <t>ABO・ＲｈＤ血液型</t>
  </si>
  <si>
    <t>交差適合試験の一部を省略する場合は、省略するために必要な検査を実施し、回答して下さい。</t>
  </si>
  <si>
    <t>平成30年度　輸血部門　</t>
  </si>
  <si>
    <t>検査実施日</t>
  </si>
  <si>
    <t>その他赤血球抗原検査</t>
  </si>
  <si>
    <t xml:space="preserve">                           滋賀医科大学附属病院　検査部　山下 朋子　宛</t>
  </si>
  <si>
    <t>　入力を取り消す場合は、Deleteキーを押してください。</t>
  </si>
  <si>
    <r>
      <t>血球１～５は、溶血が見られる場合は生理食塩液などで洗浄した後、</t>
    </r>
    <r>
      <rPr>
        <u val="single"/>
        <sz val="11"/>
        <rFont val="ＭＳ Ｐ明朝"/>
        <family val="1"/>
      </rPr>
      <t>適切な血球濃度に調製して</t>
    </r>
  </si>
  <si>
    <r>
      <t>使用して下さい。</t>
    </r>
    <r>
      <rPr>
        <u val="single"/>
        <sz val="11"/>
        <rFont val="ＭＳ Ｐ明朝"/>
        <family val="1"/>
      </rPr>
      <t>血球８は、洗浄等を行わず、そのまま使用してください。</t>
    </r>
  </si>
  <si>
    <t>また血漿試料に浮遊物を認めた場合は遠心してから使用して下さい。</t>
  </si>
  <si>
    <t>試料６，７の血清と試料８の血球を用いて、間接抗グロブリン法で凝集の有無および強さを判定します。</t>
  </si>
  <si>
    <r>
      <rPr>
        <b/>
        <sz val="11"/>
        <color indexed="10"/>
        <rFont val="ＭＳ Ｐゴシック"/>
        <family val="3"/>
      </rPr>
      <t>試料８</t>
    </r>
    <r>
      <rPr>
        <sz val="11"/>
        <color indexed="10"/>
        <rFont val="ＭＳ Ｐゴシック"/>
        <family val="3"/>
      </rPr>
      <t>の血球は洗浄せずに、そのまま使用してください。</t>
    </r>
  </si>
  <si>
    <r>
      <t>すべての試験管に</t>
    </r>
    <r>
      <rPr>
        <b/>
        <sz val="11"/>
        <rFont val="ＭＳ Ｐゴシック"/>
        <family val="3"/>
      </rPr>
      <t>試料８</t>
    </r>
    <r>
      <rPr>
        <sz val="11"/>
        <rFont val="ＭＳ Ｐゴシック"/>
        <family val="3"/>
      </rPr>
      <t>の赤血球浮遊液を１滴ずつ入れる。</t>
    </r>
  </si>
  <si>
    <t>判定ための遠心機名</t>
  </si>
  <si>
    <t>　　◇オモテ検査</t>
  </si>
  <si>
    <t>◇ウラ検査</t>
  </si>
  <si>
    <t>その他、追加検査を実施した場合は、その結果のみを各々の回答欄に直接入力して下さい。</t>
  </si>
  <si>
    <t>コントロール</t>
  </si>
  <si>
    <t>①ｵﾓﾃ</t>
  </si>
  <si>
    <t>①ｳﾗ</t>
  </si>
  <si>
    <t>①RhD</t>
  </si>
  <si>
    <t>②ｵﾓﾃ</t>
  </si>
  <si>
    <t>②ｳﾗ</t>
  </si>
  <si>
    <t>②RhD</t>
  </si>
  <si>
    <t>　</t>
  </si>
  <si>
    <t>コントロール</t>
  </si>
  <si>
    <t>その他、     考えられる事</t>
  </si>
  <si>
    <t>オモテ検査</t>
  </si>
  <si>
    <t>ウラ検査</t>
  </si>
  <si>
    <t>コントロール</t>
  </si>
  <si>
    <t>試料３ABO・Rh(D)</t>
  </si>
  <si>
    <t>試料４ABO・Rh(D)</t>
  </si>
  <si>
    <t>試料５ABO・Rh(D)</t>
  </si>
  <si>
    <t>　　②①のファイルをコピーしてCDドライブに貼り付けます。</t>
  </si>
  <si>
    <t>　　③ツールバーの「ディスクに書き込む」を押し、CDに書き込んで下さい。</t>
  </si>
  <si>
    <t>　　①検査結果回答ファイルのファイル名を「施設番号　施設名」にしてPCに保存します。</t>
  </si>
  <si>
    <t>　　④CDを読み込ませ、書き込んだファイルを正常に起動できるか確認して下さい。</t>
  </si>
  <si>
    <t>交差適合試験の副試験を省略した場合、省略するにあたり行った必要な検査は結果を入力して下さい。(必須）</t>
  </si>
  <si>
    <r>
      <t>※試験管法による凝集反応の判定は、</t>
    </r>
    <r>
      <rPr>
        <b/>
        <sz val="11"/>
        <color indexed="10"/>
        <rFont val="ＭＳ Ｐゴシック"/>
        <family val="3"/>
      </rPr>
      <t>到着日から7月8日まで</t>
    </r>
    <r>
      <rPr>
        <b/>
        <sz val="11"/>
        <color indexed="10"/>
        <rFont val="ＭＳ Ｐゴシック"/>
        <family val="3"/>
      </rPr>
      <t>に実施</t>
    </r>
    <r>
      <rPr>
        <sz val="11"/>
        <color indexed="10"/>
        <rFont val="ＭＳ Ｐゴシック"/>
        <family val="3"/>
      </rPr>
      <t>して下さい。</t>
    </r>
  </si>
  <si>
    <t>試験管法による凝集反応の判定は、試料到着日から7月8日までに検査を実施して下さい。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</si>
</sst>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lt;=999]000;[&lt;=9999]000\-00;000\-0000"/>
    <numFmt numFmtId="183" formatCode="0;\-0;;@"/>
  </numFmts>
  <fonts count="67">
    <font>
      <sz val="11"/>
      <name val="ＭＳ Ｐゴシック"/>
      <family val="3"/>
    </font>
    <font>
      <sz val="6"/>
      <name val="ＭＳ Ｐゴシック"/>
      <family val="3"/>
    </font>
    <font>
      <b/>
      <sz val="16"/>
      <name val="ＭＳ Ｐゴシック"/>
      <family val="3"/>
    </font>
    <font>
      <sz val="10"/>
      <name val="ＭＳ Ｐゴシック"/>
      <family val="3"/>
    </font>
    <font>
      <sz val="20"/>
      <name val="ＭＳ Ｐゴシック"/>
      <family val="3"/>
    </font>
    <font>
      <sz val="11"/>
      <color indexed="8"/>
      <name val="ＭＳ Ｐゴシック"/>
      <family val="3"/>
    </font>
    <font>
      <b/>
      <sz val="10"/>
      <name val="ＭＳ Ｐゴシック"/>
      <family val="3"/>
    </font>
    <font>
      <sz val="12"/>
      <name val="ＭＳ Ｐゴシック"/>
      <family val="3"/>
    </font>
    <font>
      <b/>
      <sz val="11"/>
      <color indexed="8"/>
      <name val="ＭＳ ゴシック"/>
      <family val="3"/>
    </font>
    <font>
      <sz val="11"/>
      <name val="ＭＳ ゴシック"/>
      <family val="3"/>
    </font>
    <font>
      <sz val="14"/>
      <name val="ＭＳ Ｐゴシック"/>
      <family val="3"/>
    </font>
    <font>
      <b/>
      <sz val="11"/>
      <name val="ＭＳ Ｐゴシック"/>
      <family val="3"/>
    </font>
    <font>
      <vertAlign val="subscript"/>
      <sz val="11"/>
      <color indexed="8"/>
      <name val="ＭＳ Ｐゴシック"/>
      <family val="3"/>
    </font>
    <font>
      <sz val="10.5"/>
      <name val="ＭＳ Ｐゴシック"/>
      <family val="3"/>
    </font>
    <font>
      <sz val="12"/>
      <color indexed="8"/>
      <name val="ＭＳ Ｐゴシック"/>
      <family val="3"/>
    </font>
    <font>
      <sz val="9"/>
      <name val="ＭＳ Ｐゴシック"/>
      <family val="3"/>
    </font>
    <font>
      <sz val="10"/>
      <name val="ＭＳ 明朝"/>
      <family val="1"/>
    </font>
    <font>
      <sz val="11"/>
      <color indexed="10"/>
      <name val="ＭＳ Ｐゴシック"/>
      <family val="3"/>
    </font>
    <font>
      <b/>
      <sz val="14"/>
      <name val="ＭＳ Ｐゴシック"/>
      <family val="3"/>
    </font>
    <font>
      <sz val="8"/>
      <name val="ＭＳ Ｐゴシック"/>
      <family val="3"/>
    </font>
    <font>
      <b/>
      <sz val="11"/>
      <color indexed="10"/>
      <name val="ＭＳ Ｐゴシック"/>
      <family val="3"/>
    </font>
    <font>
      <sz val="12"/>
      <color indexed="10"/>
      <name val="ＭＳ Ｐゴシック"/>
      <family val="3"/>
    </font>
    <font>
      <u val="single"/>
      <sz val="11"/>
      <color indexed="36"/>
      <name val="ＭＳ Ｐゴシック"/>
      <family val="3"/>
    </font>
    <font>
      <sz val="11"/>
      <name val="ＭＳ Ｐ明朝"/>
      <family val="1"/>
    </font>
    <font>
      <b/>
      <sz val="16"/>
      <name val="ＭＳ Ｐ明朝"/>
      <family val="1"/>
    </font>
    <font>
      <sz val="11"/>
      <color indexed="10"/>
      <name val="ＭＳ Ｐ明朝"/>
      <family val="1"/>
    </font>
    <font>
      <sz val="10"/>
      <name val="ＭＳ Ｐ明朝"/>
      <family val="1"/>
    </font>
    <font>
      <sz val="10"/>
      <color indexed="8"/>
      <name val="ＭＳ ゴシック"/>
      <family val="3"/>
    </font>
    <font>
      <b/>
      <sz val="10"/>
      <color indexed="8"/>
      <name val="ＭＳ Ｐゴシック"/>
      <family val="3"/>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9" tint="0.39998000860214233"/>
        <bgColor indexed="64"/>
      </patternFill>
    </fill>
    <fill>
      <patternFill patternType="solid">
        <fgColor theme="0"/>
        <bgColor indexed="64"/>
      </patternFill>
    </fill>
    <fill>
      <patternFill patternType="solid">
        <fgColor theme="3" tint="0.799979984760284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medium">
        <color indexed="40"/>
      </left>
      <right style="medium">
        <color indexed="40"/>
      </right>
      <top style="medium">
        <color indexed="40"/>
      </top>
      <bottom style="medium">
        <color indexed="40"/>
      </bottom>
    </border>
    <border>
      <left>
        <color indexed="63"/>
      </left>
      <right style="thin"/>
      <top style="thin"/>
      <bottom style="thin"/>
    </border>
    <border>
      <left>
        <color indexed="63"/>
      </left>
      <right>
        <color indexed="63"/>
      </right>
      <top>
        <color indexed="63"/>
      </top>
      <bottom style="medium">
        <color indexed="40"/>
      </bottom>
    </border>
    <border>
      <left style="thin"/>
      <right style="thin"/>
      <top>
        <color indexed="63"/>
      </top>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style="medium"/>
      <right style="medium"/>
      <top>
        <color indexed="63"/>
      </top>
      <bottom style="thin"/>
    </border>
    <border>
      <left>
        <color indexed="63"/>
      </left>
      <right>
        <color indexed="63"/>
      </right>
      <top style="medium"/>
      <bottom style="thin"/>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color indexed="15"/>
      </left>
      <right style="medium">
        <color indexed="15"/>
      </right>
      <top style="medium">
        <color indexed="15"/>
      </top>
      <bottom style="medium">
        <color indexed="15"/>
      </bottom>
    </border>
    <border>
      <left style="medium"/>
      <right style="medium"/>
      <top style="medium"/>
      <bottom style="medium"/>
    </border>
    <border>
      <left>
        <color indexed="63"/>
      </left>
      <right>
        <color indexed="63"/>
      </right>
      <top style="medium">
        <color rgb="FF00B0F0"/>
      </top>
      <bottom>
        <color indexed="63"/>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diagonalDown="1">
      <left>
        <color indexed="63"/>
      </left>
      <right style="medium"/>
      <top>
        <color indexed="63"/>
      </top>
      <bottom style="medium"/>
      <diagonal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style="thin"/>
    </border>
    <border>
      <left style="medium"/>
      <right style="medium"/>
      <top style="thin"/>
      <bottom>
        <color indexed="63"/>
      </botto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color indexed="63"/>
      </left>
      <right style="thin"/>
      <top style="thin"/>
      <bottom>
        <color indexed="63"/>
      </bottom>
    </border>
    <border>
      <left style="medium">
        <color indexed="40"/>
      </left>
      <right>
        <color indexed="63"/>
      </right>
      <top style="medium">
        <color indexed="40"/>
      </top>
      <bottom style="medium">
        <color indexed="40"/>
      </bottom>
    </border>
    <border>
      <left>
        <color indexed="63"/>
      </left>
      <right>
        <color indexed="63"/>
      </right>
      <top style="medium">
        <color indexed="40"/>
      </top>
      <bottom style="medium">
        <color indexed="40"/>
      </bottom>
    </border>
    <border>
      <left>
        <color indexed="63"/>
      </left>
      <right style="medium">
        <color indexed="40"/>
      </right>
      <top style="medium">
        <color indexed="40"/>
      </top>
      <bottom style="medium">
        <color indexed="40"/>
      </bottom>
    </border>
    <border>
      <left style="thin"/>
      <right style="medium"/>
      <top>
        <color indexed="63"/>
      </top>
      <bottom style="medium"/>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style="thin"/>
      <right>
        <color indexed="63"/>
      </right>
      <top style="thin"/>
      <bottom style="medium"/>
    </border>
    <border>
      <left style="thin"/>
      <right style="medium"/>
      <top style="medium"/>
      <bottom>
        <color indexed="63"/>
      </bottom>
    </border>
    <border>
      <left style="thin"/>
      <right style="medium"/>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protection/>
    </xf>
    <xf numFmtId="0" fontId="22" fillId="0" borderId="0" applyNumberFormat="0" applyFill="0" applyBorder="0" applyAlignment="0" applyProtection="0"/>
    <xf numFmtId="0" fontId="64" fillId="31" borderId="0" applyNumberFormat="0" applyBorder="0" applyAlignment="0" applyProtection="0"/>
  </cellStyleXfs>
  <cellXfs count="310">
    <xf numFmtId="0" fontId="0" fillId="0" borderId="0" xfId="0" applyAlignment="1">
      <alignment vertical="center"/>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5" fillId="0" borderId="0" xfId="0" applyNumberFormat="1" applyFont="1" applyFill="1" applyAlignment="1" applyProtection="1">
      <alignment horizontal="left" vertical="center"/>
      <protection/>
    </xf>
    <xf numFmtId="0" fontId="0" fillId="0" borderId="0" xfId="0" applyNumberFormat="1" applyFill="1" applyAlignment="1" applyProtection="1">
      <alignment vertical="center"/>
      <protection/>
    </xf>
    <xf numFmtId="0" fontId="4" fillId="0" borderId="0" xfId="0" applyFont="1" applyFill="1" applyAlignment="1" applyProtection="1">
      <alignment vertical="center"/>
      <protection/>
    </xf>
    <xf numFmtId="0" fontId="0" fillId="0" borderId="0" xfId="0" applyFill="1" applyAlignment="1" applyProtection="1">
      <alignment horizontal="right" vertical="center"/>
      <protection/>
    </xf>
    <xf numFmtId="49" fontId="0" fillId="0" borderId="0" xfId="0" applyNumberFormat="1" applyFill="1" applyAlignment="1" applyProtection="1">
      <alignment horizontal="right" vertical="center"/>
      <protection/>
    </xf>
    <xf numFmtId="49" fontId="5" fillId="0" borderId="0"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7" fillId="0" borderId="0" xfId="0" applyFont="1"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5" fillId="0" borderId="0" xfId="0" applyFont="1" applyFill="1" applyBorder="1" applyAlignment="1" applyProtection="1">
      <alignment horizontal="left" vertical="center"/>
      <protection/>
    </xf>
    <xf numFmtId="0" fontId="19" fillId="0" borderId="12"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10" fillId="0" borderId="0" xfId="0" applyFont="1" applyFill="1" applyAlignment="1" applyProtection="1">
      <alignment vertical="center"/>
      <protection/>
    </xf>
    <xf numFmtId="181" fontId="5" fillId="0" borderId="13" xfId="0" applyNumberFormat="1" applyFont="1" applyFill="1" applyBorder="1" applyAlignment="1" applyProtection="1">
      <alignment horizontal="center" vertical="center"/>
      <protection locked="0"/>
    </xf>
    <xf numFmtId="0" fontId="5" fillId="0" borderId="0" xfId="0" applyFont="1" applyFill="1" applyAlignment="1" applyProtection="1">
      <alignment horizontal="right" vertical="center"/>
      <protection/>
    </xf>
    <xf numFmtId="0" fontId="19" fillId="0" borderId="0" xfId="0" applyFont="1" applyFill="1" applyAlignment="1" applyProtection="1">
      <alignment vertical="center"/>
      <protection/>
    </xf>
    <xf numFmtId="0" fontId="2" fillId="0" borderId="0" xfId="0" applyFont="1" applyFill="1" applyAlignment="1" applyProtection="1">
      <alignment vertical="center"/>
      <protection/>
    </xf>
    <xf numFmtId="0" fontId="19" fillId="0" borderId="0"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0" fontId="21" fillId="0" borderId="0"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13" fillId="0" borderId="0" xfId="0" applyFont="1" applyFill="1" applyAlignment="1" applyProtection="1">
      <alignment horizontal="left" vertical="center"/>
      <protection/>
    </xf>
    <xf numFmtId="0" fontId="0" fillId="0" borderId="0" xfId="0" applyFill="1" applyBorder="1" applyAlignment="1" applyProtection="1">
      <alignment vertical="center"/>
      <protection/>
    </xf>
    <xf numFmtId="0" fontId="11" fillId="0" borderId="0" xfId="0" applyFont="1" applyFill="1" applyAlignment="1" applyProtection="1">
      <alignment vertical="center"/>
      <protection/>
    </xf>
    <xf numFmtId="0" fontId="16" fillId="0" borderId="0" xfId="0" applyFont="1" applyFill="1" applyAlignment="1" applyProtection="1">
      <alignment vertical="center"/>
      <protection/>
    </xf>
    <xf numFmtId="0" fontId="14" fillId="0" borderId="0" xfId="0" applyFont="1" applyFill="1" applyAlignment="1" applyProtection="1">
      <alignment vertical="center"/>
      <protection/>
    </xf>
    <xf numFmtId="0" fontId="19"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wrapText="1"/>
      <protection/>
    </xf>
    <xf numFmtId="0" fontId="19" fillId="0" borderId="14"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9" fillId="0" borderId="0" xfId="0" applyFont="1" applyFill="1" applyBorder="1" applyAlignment="1" applyProtection="1">
      <alignment horizontal="center" vertical="center" wrapText="1"/>
      <protection/>
    </xf>
    <xf numFmtId="0" fontId="19" fillId="0" borderId="12" xfId="0" applyFont="1" applyFill="1" applyBorder="1" applyAlignment="1" applyProtection="1">
      <alignment vertical="center"/>
      <protection/>
    </xf>
    <xf numFmtId="0" fontId="0" fillId="0" borderId="15" xfId="0" applyFill="1" applyBorder="1" applyAlignment="1" applyProtection="1">
      <alignment vertical="center"/>
      <protection/>
    </xf>
    <xf numFmtId="0" fontId="20" fillId="0" borderId="0" xfId="0" applyFont="1" applyFill="1" applyAlignment="1" applyProtection="1">
      <alignment vertical="center"/>
      <protection/>
    </xf>
    <xf numFmtId="0" fontId="0" fillId="0" borderId="0" xfId="0" applyNumberFormat="1" applyFill="1" applyBorder="1" applyAlignment="1" applyProtection="1">
      <alignment vertical="center"/>
      <protection/>
    </xf>
    <xf numFmtId="0" fontId="19" fillId="0" borderId="16" xfId="0" applyFont="1" applyFill="1" applyBorder="1" applyAlignment="1" applyProtection="1">
      <alignment horizontal="center" vertical="center"/>
      <protection/>
    </xf>
    <xf numFmtId="0" fontId="19" fillId="0" borderId="17" xfId="0" applyFont="1" applyFill="1" applyBorder="1" applyAlignment="1" applyProtection="1">
      <alignment vertical="center"/>
      <protection/>
    </xf>
    <xf numFmtId="0" fontId="19" fillId="0" borderId="18" xfId="0" applyFont="1" applyFill="1" applyBorder="1" applyAlignment="1" applyProtection="1">
      <alignment vertical="center"/>
      <protection/>
    </xf>
    <xf numFmtId="0" fontId="19" fillId="0" borderId="19" xfId="0" applyFont="1" applyFill="1" applyBorder="1" applyAlignment="1" applyProtection="1">
      <alignment vertical="center"/>
      <protection/>
    </xf>
    <xf numFmtId="0" fontId="19" fillId="0" borderId="20" xfId="0" applyFont="1" applyFill="1" applyBorder="1" applyAlignment="1" applyProtection="1">
      <alignment vertical="center"/>
      <protection/>
    </xf>
    <xf numFmtId="0" fontId="19" fillId="0" borderId="21" xfId="0" applyFont="1" applyFill="1" applyBorder="1" applyAlignment="1" applyProtection="1">
      <alignment vertical="center"/>
      <protection/>
    </xf>
    <xf numFmtId="0" fontId="19" fillId="0" borderId="22" xfId="0" applyFont="1" applyFill="1" applyBorder="1" applyAlignment="1" applyProtection="1">
      <alignment vertical="center"/>
      <protection/>
    </xf>
    <xf numFmtId="0" fontId="19" fillId="0" borderId="23" xfId="0"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5" xfId="0" applyFont="1" applyFill="1" applyBorder="1" applyAlignment="1" applyProtection="1">
      <alignment vertical="center"/>
      <protection/>
    </xf>
    <xf numFmtId="0" fontId="19" fillId="0" borderId="26" xfId="0" applyNumberFormat="1" applyFont="1" applyFill="1" applyBorder="1" applyAlignment="1" applyProtection="1">
      <alignment horizontal="center" vertical="center"/>
      <protection/>
    </xf>
    <xf numFmtId="0" fontId="19" fillId="0" borderId="27" xfId="0" applyFont="1" applyFill="1" applyBorder="1" applyAlignment="1" applyProtection="1">
      <alignment horizontal="center" vertical="center"/>
      <protection/>
    </xf>
    <xf numFmtId="0" fontId="19" fillId="0" borderId="28"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19" fillId="0" borderId="19" xfId="0" applyFont="1" applyFill="1" applyBorder="1" applyAlignment="1" applyProtection="1">
      <alignment horizontal="center" vertical="center"/>
      <protection/>
    </xf>
    <xf numFmtId="0" fontId="19" fillId="0" borderId="18" xfId="0" applyFont="1" applyFill="1" applyBorder="1" applyAlignment="1" applyProtection="1">
      <alignment horizontal="center" vertical="center"/>
      <protection/>
    </xf>
    <xf numFmtId="0" fontId="19" fillId="0" borderId="29" xfId="0" applyFont="1" applyFill="1" applyBorder="1" applyAlignment="1" applyProtection="1">
      <alignment vertical="center" wrapText="1"/>
      <protection/>
    </xf>
    <xf numFmtId="49" fontId="19" fillId="0" borderId="21" xfId="0" applyNumberFormat="1" applyFont="1" applyFill="1" applyBorder="1" applyAlignment="1" applyProtection="1">
      <alignment horizontal="center" vertical="center"/>
      <protection/>
    </xf>
    <xf numFmtId="49" fontId="19" fillId="0" borderId="19" xfId="0" applyNumberFormat="1" applyFont="1" applyFill="1" applyBorder="1" applyAlignment="1" applyProtection="1">
      <alignment horizontal="center" vertical="center"/>
      <protection/>
    </xf>
    <xf numFmtId="0" fontId="0" fillId="32" borderId="0" xfId="0" applyFill="1" applyAlignment="1" applyProtection="1">
      <alignment vertical="center"/>
      <protection/>
    </xf>
    <xf numFmtId="0" fontId="4" fillId="32" borderId="0" xfId="0" applyFont="1" applyFill="1" applyAlignment="1" applyProtection="1">
      <alignment vertical="center"/>
      <protection/>
    </xf>
    <xf numFmtId="0" fontId="0" fillId="32" borderId="0" xfId="0" applyFill="1" applyAlignment="1" applyProtection="1">
      <alignment horizontal="right" vertical="center"/>
      <protection/>
    </xf>
    <xf numFmtId="0" fontId="8" fillId="32" borderId="0" xfId="0" applyFont="1" applyFill="1" applyBorder="1" applyAlignment="1" applyProtection="1">
      <alignment horizontal="left" vertical="center"/>
      <protection/>
    </xf>
    <xf numFmtId="0" fontId="9" fillId="32" borderId="0" xfId="0" applyFont="1" applyFill="1" applyBorder="1" applyAlignment="1" applyProtection="1">
      <alignment horizontal="left" vertical="center"/>
      <protection/>
    </xf>
    <xf numFmtId="0" fontId="0" fillId="32" borderId="0" xfId="0" applyFont="1" applyFill="1" applyAlignment="1" applyProtection="1">
      <alignment vertical="center" wrapText="1"/>
      <protection/>
    </xf>
    <xf numFmtId="0" fontId="0" fillId="32" borderId="0" xfId="0" applyFill="1" applyAlignment="1" applyProtection="1">
      <alignment horizontal="left" vertical="top"/>
      <protection/>
    </xf>
    <xf numFmtId="0" fontId="0" fillId="32" borderId="0" xfId="0" applyFill="1" applyBorder="1" applyAlignment="1" applyProtection="1">
      <alignment horizontal="left" vertical="top" wrapText="1"/>
      <protection/>
    </xf>
    <xf numFmtId="0" fontId="18" fillId="32" borderId="0" xfId="0" applyFont="1" applyFill="1" applyAlignment="1" applyProtection="1">
      <alignment vertical="center"/>
      <protection/>
    </xf>
    <xf numFmtId="0" fontId="0" fillId="33" borderId="12" xfId="0" applyFill="1" applyBorder="1" applyAlignment="1" applyProtection="1">
      <alignment horizontal="center" vertical="center"/>
      <protection/>
    </xf>
    <xf numFmtId="0" fontId="15" fillId="0" borderId="12" xfId="0" applyFont="1" applyFill="1" applyBorder="1" applyAlignment="1" applyProtection="1">
      <alignment horizontal="left" vertical="center"/>
      <protection/>
    </xf>
    <xf numFmtId="0" fontId="15" fillId="0" borderId="0" xfId="0" applyFont="1" applyFill="1" applyAlignment="1" applyProtection="1">
      <alignment horizontal="left" vertical="center"/>
      <protection/>
    </xf>
    <xf numFmtId="49" fontId="0" fillId="33" borderId="12" xfId="0" applyNumberFormat="1" applyFill="1" applyBorder="1" applyAlignment="1" applyProtection="1">
      <alignment horizontal="center" vertical="center"/>
      <protection/>
    </xf>
    <xf numFmtId="0" fontId="19" fillId="0" borderId="30" xfId="0" applyNumberFormat="1" applyFont="1" applyFill="1" applyBorder="1" applyAlignment="1" applyProtection="1">
      <alignment vertical="center"/>
      <protection/>
    </xf>
    <xf numFmtId="0" fontId="19" fillId="0" borderId="20" xfId="0" applyNumberFormat="1" applyFont="1" applyFill="1" applyBorder="1" applyAlignment="1" applyProtection="1">
      <alignment horizontal="center" vertical="center"/>
      <protection/>
    </xf>
    <xf numFmtId="0" fontId="19" fillId="0" borderId="21"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vertical="center"/>
      <protection/>
    </xf>
    <xf numFmtId="0" fontId="19" fillId="0" borderId="17"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19" fillId="0" borderId="31" xfId="0" applyNumberFormat="1" applyFont="1" applyFill="1" applyBorder="1" applyAlignment="1" applyProtection="1">
      <alignment vertical="center"/>
      <protection/>
    </xf>
    <xf numFmtId="0" fontId="19" fillId="0" borderId="32" xfId="0" applyNumberFormat="1" applyFont="1" applyFill="1" applyBorder="1" applyAlignment="1" applyProtection="1">
      <alignment vertical="center"/>
      <protection/>
    </xf>
    <xf numFmtId="0" fontId="0" fillId="33" borderId="12" xfId="0" applyNumberFormat="1" applyFill="1" applyBorder="1" applyAlignment="1" applyProtection="1">
      <alignment horizontal="center" vertical="center"/>
      <protection/>
    </xf>
    <xf numFmtId="0" fontId="19" fillId="0" borderId="33" xfId="0" applyNumberFormat="1" applyFont="1" applyFill="1" applyBorder="1" applyAlignment="1" applyProtection="1">
      <alignment vertical="center"/>
      <protection/>
    </xf>
    <xf numFmtId="0" fontId="19" fillId="0" borderId="34" xfId="0" applyNumberFormat="1" applyFont="1" applyFill="1" applyBorder="1" applyAlignment="1" applyProtection="1">
      <alignment vertical="center"/>
      <protection/>
    </xf>
    <xf numFmtId="0" fontId="3" fillId="0" borderId="0" xfId="0" applyFont="1" applyFill="1" applyAlignment="1" applyProtection="1">
      <alignment vertical="center"/>
      <protection/>
    </xf>
    <xf numFmtId="49" fontId="23" fillId="0" borderId="0" xfId="0" applyNumberFormat="1" applyFont="1" applyFill="1" applyAlignment="1">
      <alignment horizontal="center" vertical="center"/>
    </xf>
    <xf numFmtId="0" fontId="23" fillId="0" borderId="0" xfId="0" applyFont="1" applyFill="1" applyAlignment="1">
      <alignment vertical="center"/>
    </xf>
    <xf numFmtId="49" fontId="24" fillId="0" borderId="0" xfId="0" applyNumberFormat="1" applyFont="1" applyFill="1" applyAlignment="1">
      <alignment horizontal="center" vertical="center"/>
    </xf>
    <xf numFmtId="0" fontId="25" fillId="0" borderId="0" xfId="0" applyFont="1" applyFill="1" applyAlignment="1">
      <alignment vertical="center"/>
    </xf>
    <xf numFmtId="49" fontId="23" fillId="0" borderId="0" xfId="0" applyNumberFormat="1" applyFont="1" applyFill="1" applyAlignment="1">
      <alignment horizontal="right" vertical="center"/>
    </xf>
    <xf numFmtId="0" fontId="23" fillId="0" borderId="35" xfId="0" applyFont="1" applyFill="1" applyBorder="1" applyAlignment="1">
      <alignment vertical="center"/>
    </xf>
    <xf numFmtId="0" fontId="23" fillId="0" borderId="0" xfId="0" applyFont="1" applyFill="1" applyBorder="1" applyAlignment="1">
      <alignment vertical="center"/>
    </xf>
    <xf numFmtId="0" fontId="26" fillId="0" borderId="0" xfId="0" applyFont="1" applyFill="1" applyAlignment="1">
      <alignment horizontal="left" vertical="center"/>
    </xf>
    <xf numFmtId="0" fontId="23" fillId="0" borderId="36" xfId="0" applyFont="1" applyFill="1" applyBorder="1" applyAlignment="1">
      <alignment vertical="center"/>
    </xf>
    <xf numFmtId="0" fontId="26" fillId="0" borderId="0" xfId="0" applyFont="1" applyFill="1" applyAlignment="1">
      <alignment vertical="center"/>
    </xf>
    <xf numFmtId="0" fontId="65" fillId="0" borderId="0" xfId="0" applyFont="1" applyFill="1" applyAlignment="1">
      <alignment vertical="center"/>
    </xf>
    <xf numFmtId="0" fontId="3" fillId="34" borderId="0" xfId="0" applyFont="1" applyFill="1" applyBorder="1" applyAlignment="1" applyProtection="1">
      <alignment horizontal="center" vertical="center"/>
      <protection/>
    </xf>
    <xf numFmtId="0" fontId="0" fillId="34" borderId="0" xfId="0" applyFill="1" applyBorder="1" applyAlignment="1" applyProtection="1">
      <alignment vertical="center"/>
      <protection/>
    </xf>
    <xf numFmtId="49" fontId="5" fillId="34" borderId="0" xfId="0" applyNumberFormat="1" applyFont="1" applyFill="1" applyBorder="1" applyAlignment="1" applyProtection="1">
      <alignment horizontal="center" vertical="center"/>
      <protection/>
    </xf>
    <xf numFmtId="0" fontId="15" fillId="0" borderId="16" xfId="0" applyFont="1" applyFill="1" applyBorder="1" applyAlignment="1" applyProtection="1">
      <alignment horizontal="left" vertical="center"/>
      <protection/>
    </xf>
    <xf numFmtId="0" fontId="0" fillId="0" borderId="16" xfId="0" applyFill="1" applyBorder="1" applyAlignment="1" applyProtection="1">
      <alignment horizontal="center" vertical="center"/>
      <protection/>
    </xf>
    <xf numFmtId="0" fontId="0" fillId="32" borderId="0" xfId="0" applyFill="1" applyBorder="1" applyAlignment="1" applyProtection="1">
      <alignment horizontal="left" vertical="top"/>
      <protection/>
    </xf>
    <xf numFmtId="0" fontId="19" fillId="0" borderId="0" xfId="0" applyNumberFormat="1" applyFont="1" applyFill="1" applyBorder="1" applyAlignment="1" applyProtection="1">
      <alignment vertical="center"/>
      <protection/>
    </xf>
    <xf numFmtId="0" fontId="0" fillId="32" borderId="37" xfId="0"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15" fillId="0" borderId="12" xfId="61" applyFont="1" applyBorder="1" applyAlignment="1" applyProtection="1">
      <alignment horizontal="left" vertical="top"/>
      <protection/>
    </xf>
    <xf numFmtId="0" fontId="15" fillId="0" borderId="12" xfId="61" applyFont="1" applyFill="1" applyBorder="1" applyAlignment="1" applyProtection="1">
      <alignment horizontal="left" vertical="top"/>
      <protection/>
    </xf>
    <xf numFmtId="0" fontId="15" fillId="0" borderId="16" xfId="61" applyFont="1" applyFill="1" applyBorder="1" applyAlignment="1" applyProtection="1">
      <alignment horizontal="left" vertical="top"/>
      <protection/>
    </xf>
    <xf numFmtId="0" fontId="19" fillId="0" borderId="33" xfId="0" applyNumberFormat="1" applyFont="1" applyFill="1" applyBorder="1" applyAlignment="1" applyProtection="1">
      <alignment horizontal="center" vertical="center"/>
      <protection/>
    </xf>
    <xf numFmtId="0" fontId="19" fillId="0" borderId="38" xfId="0" applyFont="1" applyFill="1" applyBorder="1" applyAlignment="1" applyProtection="1">
      <alignment horizontal="center" vertical="center"/>
      <protection/>
    </xf>
    <xf numFmtId="0" fontId="19" fillId="0" borderId="39" xfId="0" applyFont="1" applyFill="1" applyBorder="1" applyAlignment="1" applyProtection="1">
      <alignment horizontal="right" vertical="center"/>
      <protection/>
    </xf>
    <xf numFmtId="0" fontId="19" fillId="0" borderId="39" xfId="0" applyFont="1" applyFill="1" applyBorder="1" applyAlignment="1" applyProtection="1">
      <alignment vertical="center"/>
      <protection/>
    </xf>
    <xf numFmtId="0" fontId="19" fillId="0" borderId="40" xfId="0" applyFont="1" applyFill="1" applyBorder="1" applyAlignment="1" applyProtection="1">
      <alignment vertical="center"/>
      <protection/>
    </xf>
    <xf numFmtId="0" fontId="19" fillId="0" borderId="10" xfId="0" applyFont="1" applyFill="1" applyBorder="1" applyAlignment="1" applyProtection="1">
      <alignment vertical="center"/>
      <protection/>
    </xf>
    <xf numFmtId="0" fontId="19" fillId="0" borderId="10" xfId="0" applyFont="1" applyFill="1" applyBorder="1" applyAlignment="1" applyProtection="1">
      <alignment horizontal="center" vertical="center"/>
      <protection/>
    </xf>
    <xf numFmtId="0" fontId="19" fillId="0" borderId="30" xfId="0" applyFont="1" applyFill="1" applyBorder="1" applyAlignment="1" applyProtection="1">
      <alignment vertical="center" wrapText="1"/>
      <protection/>
    </xf>
    <xf numFmtId="0" fontId="3" fillId="0" borderId="0" xfId="0" applyFont="1" applyFill="1" applyBorder="1" applyAlignment="1" applyProtection="1">
      <alignment horizontal="left" vertical="top" wrapText="1"/>
      <protection/>
    </xf>
    <xf numFmtId="0" fontId="0" fillId="0" borderId="0" xfId="0" applyFill="1" applyAlignment="1" applyProtection="1">
      <alignment horizontal="left" vertical="center"/>
      <protection/>
    </xf>
    <xf numFmtId="0" fontId="0" fillId="32"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NumberFormat="1"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top" wrapText="1"/>
      <protection/>
    </xf>
    <xf numFmtId="49" fontId="19" fillId="0" borderId="16" xfId="0" applyNumberFormat="1" applyFont="1" applyFill="1" applyBorder="1" applyAlignment="1" applyProtection="1">
      <alignment horizontal="center" vertical="center"/>
      <protection/>
    </xf>
    <xf numFmtId="49" fontId="19" fillId="0" borderId="10"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locked="0"/>
    </xf>
    <xf numFmtId="49" fontId="3" fillId="0" borderId="41" xfId="0" applyNumberFormat="1" applyFont="1" applyFill="1" applyBorder="1" applyAlignment="1" applyProtection="1">
      <alignment horizontal="center" vertical="center"/>
      <protection locked="0"/>
    </xf>
    <xf numFmtId="49" fontId="3" fillId="0" borderId="42" xfId="0" applyNumberFormat="1" applyFont="1" applyFill="1" applyBorder="1" applyAlignment="1" applyProtection="1">
      <alignment horizontal="center" vertical="center"/>
      <protection locked="0"/>
    </xf>
    <xf numFmtId="49" fontId="3" fillId="0" borderId="43" xfId="0" applyNumberFormat="1" applyFont="1" applyFill="1" applyBorder="1" applyAlignment="1" applyProtection="1">
      <alignment horizontal="center" vertical="center"/>
      <protection locked="0"/>
    </xf>
    <xf numFmtId="49" fontId="3" fillId="0" borderId="44" xfId="0" applyNumberFormat="1" applyFont="1" applyFill="1" applyBorder="1" applyAlignment="1" applyProtection="1">
      <alignment horizontal="center" vertical="center"/>
      <protection locked="0"/>
    </xf>
    <xf numFmtId="49" fontId="3" fillId="0" borderId="45" xfId="0" applyNumberFormat="1" applyFont="1" applyFill="1" applyBorder="1" applyAlignment="1" applyProtection="1">
      <alignment horizontal="center" vertical="center"/>
      <protection locked="0"/>
    </xf>
    <xf numFmtId="0" fontId="3" fillId="0" borderId="0" xfId="61" applyFont="1" applyBorder="1" applyAlignment="1" applyProtection="1">
      <alignment horizontal="left" vertical="top"/>
      <protection/>
    </xf>
    <xf numFmtId="0" fontId="3" fillId="32" borderId="0" xfId="0" applyFont="1" applyFill="1" applyBorder="1" applyAlignment="1" applyProtection="1">
      <alignment horizontal="left" vertical="top" wrapText="1"/>
      <protection/>
    </xf>
    <xf numFmtId="0" fontId="3" fillId="32" borderId="0" xfId="0" applyFont="1" applyFill="1" applyAlignment="1" applyProtection="1">
      <alignment horizontal="left" vertical="top"/>
      <protection/>
    </xf>
    <xf numFmtId="0" fontId="19" fillId="0" borderId="0" xfId="0" applyNumberFormat="1" applyFont="1" applyFill="1" applyBorder="1" applyAlignment="1" applyProtection="1">
      <alignment horizontal="center" vertical="center"/>
      <protection/>
    </xf>
    <xf numFmtId="49" fontId="19" fillId="0" borderId="0" xfId="0" applyNumberFormat="1" applyFont="1" applyFill="1" applyBorder="1" applyAlignment="1" applyProtection="1">
      <alignment horizontal="center" vertical="center"/>
      <protection/>
    </xf>
    <xf numFmtId="0" fontId="0" fillId="32" borderId="0" xfId="0" applyFont="1" applyFill="1" applyAlignment="1" applyProtection="1">
      <alignment horizontal="left" vertical="top"/>
      <protection/>
    </xf>
    <xf numFmtId="49" fontId="3" fillId="0" borderId="46" xfId="0" applyNumberFormat="1" applyFont="1" applyFill="1" applyBorder="1" applyAlignment="1" applyProtection="1">
      <alignment horizontal="center" vertical="center"/>
      <protection locked="0"/>
    </xf>
    <xf numFmtId="49" fontId="3" fillId="0" borderId="47" xfId="0" applyNumberFormat="1" applyFont="1" applyFill="1" applyBorder="1" applyAlignment="1" applyProtection="1">
      <alignment horizontal="center" vertical="center"/>
      <protection locked="0"/>
    </xf>
    <xf numFmtId="0" fontId="7" fillId="0" borderId="0" xfId="0" applyFont="1" applyFill="1" applyAlignment="1" applyProtection="1">
      <alignment vertical="center"/>
      <protection/>
    </xf>
    <xf numFmtId="0" fontId="10" fillId="0" borderId="0" xfId="0" applyFont="1" applyFill="1" applyAlignment="1" applyProtection="1">
      <alignment horizontal="center" vertical="center"/>
      <protection/>
    </xf>
    <xf numFmtId="49" fontId="0" fillId="0" borderId="0" xfId="0" applyNumberFormat="1" applyFill="1" applyBorder="1" applyAlignment="1" applyProtection="1">
      <alignment horizontal="right" vertical="center"/>
      <protection/>
    </xf>
    <xf numFmtId="49" fontId="15" fillId="0" borderId="42" xfId="0" applyNumberFormat="1" applyFont="1" applyFill="1" applyBorder="1" applyAlignment="1" applyProtection="1">
      <alignment horizontal="center" vertical="center" wrapText="1"/>
      <protection locked="0"/>
    </xf>
    <xf numFmtId="49" fontId="15" fillId="0" borderId="12" xfId="0" applyNumberFormat="1" applyFont="1" applyFill="1" applyBorder="1" applyAlignment="1" applyProtection="1">
      <alignment horizontal="center" vertical="center" wrapText="1"/>
      <protection locked="0"/>
    </xf>
    <xf numFmtId="49" fontId="15" fillId="0" borderId="45" xfId="0" applyNumberFormat="1" applyFont="1" applyFill="1" applyBorder="1" applyAlignment="1" applyProtection="1">
      <alignment horizontal="center" vertical="center" wrapText="1"/>
      <protection locked="0"/>
    </xf>
    <xf numFmtId="49" fontId="15" fillId="0" borderId="48" xfId="0" applyNumberFormat="1"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right" vertical="center"/>
      <protection/>
    </xf>
    <xf numFmtId="0" fontId="28" fillId="35" borderId="12" xfId="0" applyFont="1" applyFill="1" applyBorder="1" applyAlignment="1" applyProtection="1">
      <alignment vertical="center"/>
      <protection/>
    </xf>
    <xf numFmtId="0" fontId="6" fillId="35" borderId="49" xfId="0" applyFont="1" applyFill="1" applyBorder="1" applyAlignment="1" applyProtection="1">
      <alignment vertical="center"/>
      <protection/>
    </xf>
    <xf numFmtId="0" fontId="6" fillId="35" borderId="49" xfId="0" applyNumberFormat="1"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183" fontId="27" fillId="35" borderId="50" xfId="0" applyNumberFormat="1" applyFont="1" applyFill="1" applyBorder="1" applyAlignment="1" applyProtection="1">
      <alignment vertical="center"/>
      <protection/>
    </xf>
    <xf numFmtId="0" fontId="66" fillId="32" borderId="0" xfId="0" applyFont="1" applyFill="1" applyAlignment="1" applyProtection="1">
      <alignment vertical="center"/>
      <protection/>
    </xf>
    <xf numFmtId="183" fontId="6" fillId="35" borderId="42" xfId="0" applyNumberFormat="1" applyFont="1" applyFill="1" applyBorder="1" applyAlignment="1" applyProtection="1">
      <alignment horizontal="center" vertical="center"/>
      <protection/>
    </xf>
    <xf numFmtId="183" fontId="6" fillId="35" borderId="42" xfId="0" applyNumberFormat="1" applyFont="1" applyFill="1" applyBorder="1" applyAlignment="1" applyProtection="1">
      <alignment horizontal="center" vertical="center" wrapText="1"/>
      <protection/>
    </xf>
    <xf numFmtId="183" fontId="6" fillId="35" borderId="51" xfId="0" applyNumberFormat="1" applyFont="1" applyFill="1" applyBorder="1" applyAlignment="1" applyProtection="1">
      <alignment horizontal="center" vertical="center"/>
      <protection/>
    </xf>
    <xf numFmtId="183" fontId="3" fillId="35" borderId="52" xfId="0" applyNumberFormat="1" applyFont="1" applyFill="1" applyBorder="1" applyAlignment="1" applyProtection="1">
      <alignment horizontal="center" vertical="center" wrapText="1"/>
      <protection/>
    </xf>
    <xf numFmtId="183" fontId="6" fillId="35" borderId="53"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vertical="center"/>
      <protection/>
    </xf>
    <xf numFmtId="181" fontId="19" fillId="0" borderId="12" xfId="0" applyNumberFormat="1" applyFont="1" applyFill="1" applyBorder="1" applyAlignment="1" applyProtection="1">
      <alignment vertical="center"/>
      <protection/>
    </xf>
    <xf numFmtId="0" fontId="19" fillId="0" borderId="12" xfId="0" applyFont="1" applyFill="1" applyBorder="1" applyAlignment="1" applyProtection="1">
      <alignment vertical="center"/>
      <protection/>
    </xf>
    <xf numFmtId="181" fontId="19" fillId="0" borderId="0" xfId="0" applyNumberFormat="1" applyFont="1" applyFill="1" applyBorder="1" applyAlignment="1" applyProtection="1">
      <alignment vertical="center"/>
      <protection/>
    </xf>
    <xf numFmtId="181" fontId="19" fillId="0" borderId="12"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0" fillId="0" borderId="0" xfId="0" applyNumberFormat="1" applyFill="1" applyBorder="1" applyAlignment="1" applyProtection="1">
      <alignment horizontal="center" vertical="center"/>
      <protection/>
    </xf>
    <xf numFmtId="0" fontId="0" fillId="0" borderId="49" xfId="0" applyFill="1" applyBorder="1" applyAlignment="1" applyProtection="1">
      <alignment vertical="center"/>
      <protection/>
    </xf>
    <xf numFmtId="0" fontId="0" fillId="0" borderId="54"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2" xfId="0" applyFill="1" applyBorder="1" applyAlignment="1" applyProtection="1">
      <alignment vertical="center"/>
      <protection/>
    </xf>
    <xf numFmtId="181" fontId="0" fillId="0" borderId="12" xfId="0" applyNumberFormat="1" applyFill="1" applyBorder="1" applyAlignment="1" applyProtection="1">
      <alignment horizontal="center" vertical="center"/>
      <protection/>
    </xf>
    <xf numFmtId="56" fontId="0" fillId="0" borderId="12" xfId="0" applyNumberFormat="1" applyFill="1" applyBorder="1" applyAlignment="1" applyProtection="1">
      <alignment horizontal="center" vertical="center"/>
      <protection/>
    </xf>
    <xf numFmtId="49" fontId="0" fillId="0" borderId="12" xfId="0" applyNumberForma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49" fontId="15" fillId="0" borderId="12" xfId="0" applyNumberFormat="1" applyFont="1" applyFill="1" applyBorder="1" applyAlignment="1" applyProtection="1">
      <alignment horizontal="left" vertical="center"/>
      <protection/>
    </xf>
    <xf numFmtId="49" fontId="0" fillId="0" borderId="0" xfId="0" applyNumberFormat="1" applyFill="1" applyAlignment="1" applyProtection="1">
      <alignment vertical="center"/>
      <protection/>
    </xf>
    <xf numFmtId="49" fontId="19" fillId="0" borderId="26" xfId="0" applyNumberFormat="1" applyFont="1" applyFill="1" applyBorder="1" applyAlignment="1" applyProtection="1">
      <alignment horizontal="center" vertical="center"/>
      <protection/>
    </xf>
    <xf numFmtId="49" fontId="19" fillId="0" borderId="27" xfId="0" applyNumberFormat="1" applyFont="1" applyFill="1" applyBorder="1" applyAlignment="1" applyProtection="1">
      <alignment horizontal="center" vertical="center"/>
      <protection/>
    </xf>
    <xf numFmtId="49" fontId="19" fillId="0" borderId="28" xfId="0" applyNumberFormat="1" applyFont="1" applyFill="1" applyBorder="1" applyAlignment="1" applyProtection="1">
      <alignment horizontal="center" vertical="center"/>
      <protection/>
    </xf>
    <xf numFmtId="49" fontId="19" fillId="0" borderId="22" xfId="0" applyNumberFormat="1" applyFont="1" applyFill="1" applyBorder="1" applyAlignment="1" applyProtection="1">
      <alignment horizontal="right" vertical="center"/>
      <protection/>
    </xf>
    <xf numFmtId="49" fontId="19" fillId="0" borderId="23" xfId="0" applyNumberFormat="1" applyFont="1" applyFill="1" applyBorder="1" applyAlignment="1" applyProtection="1">
      <alignment vertical="center"/>
      <protection/>
    </xf>
    <xf numFmtId="49" fontId="19" fillId="0" borderId="22" xfId="0" applyNumberFormat="1" applyFont="1" applyFill="1" applyBorder="1" applyAlignment="1" applyProtection="1">
      <alignment vertical="center"/>
      <protection/>
    </xf>
    <xf numFmtId="49" fontId="19" fillId="0" borderId="25" xfId="0" applyNumberFormat="1" applyFont="1" applyFill="1" applyBorder="1" applyAlignment="1" applyProtection="1">
      <alignment vertical="center"/>
      <protection/>
    </xf>
    <xf numFmtId="49" fontId="19" fillId="0" borderId="18" xfId="0" applyNumberFormat="1" applyFont="1" applyFill="1" applyBorder="1" applyAlignment="1" applyProtection="1">
      <alignment vertical="center"/>
      <protection/>
    </xf>
    <xf numFmtId="49" fontId="19" fillId="0" borderId="29" xfId="0" applyNumberFormat="1" applyFont="1" applyFill="1" applyBorder="1" applyAlignment="1" applyProtection="1">
      <alignment horizontal="center" vertical="center"/>
      <protection/>
    </xf>
    <xf numFmtId="49" fontId="19" fillId="0" borderId="0" xfId="0" applyNumberFormat="1" applyFont="1" applyFill="1" applyBorder="1" applyAlignment="1" applyProtection="1">
      <alignment vertical="center" wrapText="1"/>
      <protection/>
    </xf>
    <xf numFmtId="49" fontId="19" fillId="0" borderId="24" xfId="0" applyNumberFormat="1" applyFont="1" applyFill="1" applyBorder="1" applyAlignment="1" applyProtection="1">
      <alignment vertical="center"/>
      <protection/>
    </xf>
    <xf numFmtId="49" fontId="19" fillId="0" borderId="20" xfId="0" applyNumberFormat="1" applyFont="1" applyFill="1" applyBorder="1" applyAlignment="1" applyProtection="1">
      <alignment vertical="center"/>
      <protection/>
    </xf>
    <xf numFmtId="49" fontId="19" fillId="0" borderId="21" xfId="0" applyNumberFormat="1" applyFont="1" applyFill="1" applyBorder="1" applyAlignment="1" applyProtection="1">
      <alignment vertical="center"/>
      <protection/>
    </xf>
    <xf numFmtId="49" fontId="19" fillId="0" borderId="12" xfId="0" applyNumberFormat="1" applyFont="1" applyFill="1" applyBorder="1" applyAlignment="1" applyProtection="1">
      <alignment horizontal="center" vertical="center"/>
      <protection/>
    </xf>
    <xf numFmtId="49" fontId="19" fillId="0" borderId="17" xfId="0" applyNumberFormat="1"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49" fontId="19" fillId="0" borderId="55" xfId="0" applyNumberFormat="1" applyFont="1" applyFill="1" applyBorder="1" applyAlignment="1" applyProtection="1">
      <alignment vertical="center"/>
      <protection/>
    </xf>
    <xf numFmtId="49" fontId="19" fillId="0" borderId="38" xfId="0" applyNumberFormat="1" applyFont="1" applyFill="1" applyBorder="1" applyAlignment="1" applyProtection="1">
      <alignment horizontal="center" vertical="center"/>
      <protection/>
    </xf>
    <xf numFmtId="49" fontId="19" fillId="0" borderId="30" xfId="0" applyNumberFormat="1" applyFont="1" applyFill="1" applyBorder="1" applyAlignment="1" applyProtection="1">
      <alignment horizontal="center" vertical="center"/>
      <protection/>
    </xf>
    <xf numFmtId="49" fontId="19" fillId="0" borderId="33" xfId="0" applyNumberFormat="1"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49" fontId="19" fillId="0" borderId="20" xfId="0" applyNumberFormat="1" applyFont="1" applyFill="1" applyBorder="1" applyAlignment="1" applyProtection="1">
      <alignment horizontal="center" vertical="center"/>
      <protection/>
    </xf>
    <xf numFmtId="49" fontId="19" fillId="0" borderId="17" xfId="0" applyNumberFormat="1" applyFont="1" applyFill="1" applyBorder="1" applyAlignment="1" applyProtection="1">
      <alignment horizontal="center" vertical="center"/>
      <protection/>
    </xf>
    <xf numFmtId="49" fontId="19" fillId="0" borderId="30" xfId="0" applyNumberFormat="1" applyFont="1" applyFill="1" applyBorder="1" applyAlignment="1" applyProtection="1">
      <alignment vertical="center"/>
      <protection/>
    </xf>
    <xf numFmtId="49" fontId="19" fillId="0" borderId="34" xfId="0" applyNumberFormat="1" applyFont="1" applyFill="1" applyBorder="1" applyAlignment="1" applyProtection="1">
      <alignment vertical="center"/>
      <protection/>
    </xf>
    <xf numFmtId="49" fontId="19" fillId="0" borderId="31" xfId="0" applyNumberFormat="1" applyFont="1" applyFill="1" applyBorder="1" applyAlignment="1" applyProtection="1">
      <alignment vertical="center"/>
      <protection/>
    </xf>
    <xf numFmtId="49" fontId="19" fillId="0" borderId="32" xfId="0" applyNumberFormat="1" applyFont="1" applyFill="1" applyBorder="1" applyAlignment="1" applyProtection="1">
      <alignment vertical="center"/>
      <protection/>
    </xf>
    <xf numFmtId="0" fontId="3" fillId="32" borderId="0" xfId="0" applyFont="1" applyFill="1" applyAlignment="1" applyProtection="1">
      <alignment vertical="center"/>
      <protection/>
    </xf>
    <xf numFmtId="0" fontId="3" fillId="0" borderId="0" xfId="0" applyFont="1" applyAlignment="1" applyProtection="1">
      <alignment vertical="center"/>
      <protection/>
    </xf>
    <xf numFmtId="0" fontId="3" fillId="32" borderId="0" xfId="0" applyFont="1" applyFill="1" applyAlignment="1" applyProtection="1">
      <alignment horizontal="righ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horizontal="right" vertical="center"/>
      <protection/>
    </xf>
    <xf numFmtId="49" fontId="26" fillId="0" borderId="0" xfId="0" applyNumberFormat="1" applyFont="1" applyFill="1" applyAlignment="1">
      <alignment horizontal="center" vertical="center"/>
    </xf>
    <xf numFmtId="0" fontId="26" fillId="0" borderId="0" xfId="0" applyFont="1" applyFill="1" applyAlignment="1">
      <alignment vertical="center"/>
    </xf>
    <xf numFmtId="0" fontId="23" fillId="0" borderId="0" xfId="0" applyFont="1" applyFill="1" applyAlignment="1">
      <alignment horizontal="left" vertical="top" wrapText="1"/>
    </xf>
    <xf numFmtId="0" fontId="19" fillId="0" borderId="52"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49" xfId="0" applyFont="1" applyFill="1" applyBorder="1" applyAlignment="1" applyProtection="1">
      <alignment horizontal="center" vertical="center"/>
      <protection/>
    </xf>
    <xf numFmtId="0" fontId="19" fillId="0" borderId="54"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3" fillId="6" borderId="43"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6" borderId="60" xfId="0" applyFont="1" applyFill="1" applyBorder="1" applyAlignment="1" applyProtection="1">
      <alignment horizontal="center" vertical="center"/>
      <protection locked="0"/>
    </xf>
    <xf numFmtId="0" fontId="19" fillId="0" borderId="61"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9" xfId="0" applyFont="1" applyFill="1" applyBorder="1" applyAlignment="1" applyProtection="1">
      <alignment horizontal="center" vertical="center"/>
      <protection/>
    </xf>
    <xf numFmtId="0" fontId="10" fillId="0" borderId="57" xfId="0" applyFont="1" applyFill="1" applyBorder="1" applyAlignment="1" applyProtection="1">
      <alignment horizontal="center" vertical="center"/>
      <protection locked="0"/>
    </xf>
    <xf numFmtId="0" fontId="10" fillId="0" borderId="58" xfId="0" applyFont="1" applyFill="1" applyBorder="1" applyAlignment="1" applyProtection="1">
      <alignment horizontal="center" vertical="center"/>
      <protection locked="0"/>
    </xf>
    <xf numFmtId="0" fontId="10" fillId="0" borderId="59" xfId="0" applyFont="1"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32" borderId="0" xfId="0" applyFont="1" applyFill="1" applyAlignment="1" applyProtection="1">
      <alignment horizontal="left" vertical="center"/>
      <protection/>
    </xf>
    <xf numFmtId="0" fontId="5" fillId="0" borderId="57"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11" fillId="35" borderId="52"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6" fillId="35" borderId="12" xfId="0" applyFont="1" applyFill="1" applyBorder="1" applyAlignment="1" applyProtection="1">
      <alignment vertical="center"/>
      <protection/>
    </xf>
    <xf numFmtId="0" fontId="6" fillId="35" borderId="49" xfId="0" applyFont="1" applyFill="1" applyBorder="1" applyAlignment="1" applyProtection="1">
      <alignment vertical="center"/>
      <protection/>
    </xf>
    <xf numFmtId="0" fontId="19" fillId="0" borderId="51" xfId="0" applyFont="1" applyFill="1" applyBorder="1" applyAlignment="1" applyProtection="1">
      <alignment horizontal="center" vertical="center"/>
      <protection locked="0"/>
    </xf>
    <xf numFmtId="0" fontId="0" fillId="0" borderId="62" xfId="0" applyFill="1" applyBorder="1" applyAlignment="1" applyProtection="1">
      <alignment horizontal="left" vertical="top" wrapText="1"/>
      <protection locked="0"/>
    </xf>
    <xf numFmtId="0" fontId="0" fillId="0" borderId="63" xfId="0" applyFill="1" applyBorder="1" applyAlignment="1" applyProtection="1">
      <alignment horizontal="left" vertical="top" wrapText="1"/>
      <protection locked="0"/>
    </xf>
    <xf numFmtId="0" fontId="0" fillId="0" borderId="64" xfId="0" applyFill="1" applyBorder="1" applyAlignment="1" applyProtection="1">
      <alignment horizontal="left" vertical="top" wrapText="1"/>
      <protection locked="0"/>
    </xf>
    <xf numFmtId="0" fontId="3" fillId="0" borderId="43" xfId="0" applyFont="1" applyFill="1" applyBorder="1" applyAlignment="1" applyProtection="1">
      <alignment horizontal="center" vertical="center"/>
      <protection locked="0"/>
    </xf>
    <xf numFmtId="0" fontId="28" fillId="35" borderId="12" xfId="0" applyFont="1" applyFill="1" applyBorder="1" applyAlignment="1" applyProtection="1">
      <alignment horizontal="left" vertical="center"/>
      <protection/>
    </xf>
    <xf numFmtId="0" fontId="28" fillId="35" borderId="49" xfId="0" applyFont="1" applyFill="1" applyBorder="1" applyAlignment="1" applyProtection="1">
      <alignment horizontal="left" vertical="center"/>
      <protection/>
    </xf>
    <xf numFmtId="0" fontId="6" fillId="35" borderId="12" xfId="0" applyFont="1" applyFill="1" applyBorder="1" applyAlignment="1" applyProtection="1">
      <alignment horizontal="left" vertical="center" wrapText="1"/>
      <protection/>
    </xf>
    <xf numFmtId="0" fontId="6" fillId="35" borderId="49" xfId="0" applyFont="1" applyFill="1" applyBorder="1" applyAlignment="1" applyProtection="1">
      <alignment horizontal="left" vertical="center"/>
      <protection/>
    </xf>
    <xf numFmtId="0" fontId="14" fillId="35" borderId="12"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52"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3" fillId="0" borderId="53"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0" fillId="32" borderId="0" xfId="0" applyFont="1" applyFill="1" applyAlignment="1" applyProtection="1">
      <alignment horizontal="left" vertical="top"/>
      <protection/>
    </xf>
    <xf numFmtId="0" fontId="15" fillId="32" borderId="0" xfId="0" applyFont="1" applyFill="1" applyBorder="1" applyAlignment="1" applyProtection="1">
      <alignment horizontal="left" vertical="top" wrapText="1"/>
      <protection/>
    </xf>
    <xf numFmtId="0" fontId="0" fillId="32" borderId="66" xfId="0" applyFill="1" applyBorder="1" applyAlignment="1" applyProtection="1">
      <alignment horizontal="left" vertical="top" wrapText="1"/>
      <protection locked="0"/>
    </xf>
    <xf numFmtId="0" fontId="0" fillId="32" borderId="67" xfId="0" applyFill="1" applyBorder="1" applyAlignment="1" applyProtection="1">
      <alignment horizontal="left" vertical="top" wrapText="1"/>
      <protection locked="0"/>
    </xf>
    <xf numFmtId="0" fontId="0" fillId="32" borderId="68" xfId="0" applyFill="1" applyBorder="1" applyAlignment="1" applyProtection="1">
      <alignment horizontal="left" vertical="top" wrapText="1"/>
      <protection locked="0"/>
    </xf>
    <xf numFmtId="0" fontId="3" fillId="0" borderId="0" xfId="61" applyFont="1" applyBorder="1" applyAlignment="1">
      <alignment horizontal="left" vertical="top"/>
      <protection/>
    </xf>
    <xf numFmtId="0" fontId="3" fillId="32" borderId="0" xfId="0" applyFont="1" applyFill="1" applyBorder="1" applyAlignment="1" applyProtection="1">
      <alignment horizontal="left" vertical="top" wrapText="1"/>
      <protection/>
    </xf>
    <xf numFmtId="0" fontId="6" fillId="35" borderId="41" xfId="0" applyNumberFormat="1" applyFont="1" applyFill="1" applyBorder="1" applyAlignment="1" applyProtection="1">
      <alignment horizontal="center" vertical="center"/>
      <protection/>
    </xf>
    <xf numFmtId="0" fontId="6" fillId="35" borderId="42" xfId="0" applyNumberFormat="1" applyFont="1" applyFill="1" applyBorder="1" applyAlignment="1" applyProtection="1">
      <alignment horizontal="center" vertical="center"/>
      <protection/>
    </xf>
    <xf numFmtId="0" fontId="6" fillId="35" borderId="43" xfId="0" applyNumberFormat="1" applyFont="1" applyFill="1" applyBorder="1" applyAlignment="1" applyProtection="1">
      <alignment horizontal="center" vertical="center"/>
      <protection/>
    </xf>
    <xf numFmtId="0" fontId="6" fillId="35" borderId="12" xfId="0" applyNumberFormat="1" applyFont="1" applyFill="1" applyBorder="1" applyAlignment="1" applyProtection="1">
      <alignment horizontal="center" vertical="center"/>
      <protection/>
    </xf>
    <xf numFmtId="183" fontId="6" fillId="35" borderId="42" xfId="0" applyNumberFormat="1" applyFont="1" applyFill="1" applyBorder="1" applyAlignment="1" applyProtection="1">
      <alignment horizontal="center" vertical="center" wrapText="1"/>
      <protection/>
    </xf>
    <xf numFmtId="183" fontId="6" fillId="35" borderId="52" xfId="0" applyNumberFormat="1" applyFont="1" applyFill="1" applyBorder="1" applyAlignment="1" applyProtection="1">
      <alignment horizontal="center" vertical="center"/>
      <protection/>
    </xf>
    <xf numFmtId="183" fontId="6" fillId="35" borderId="52" xfId="0" applyNumberFormat="1" applyFont="1" applyFill="1" applyBorder="1" applyAlignment="1" applyProtection="1">
      <alignment horizontal="center" vertical="center" wrapText="1"/>
      <protection/>
    </xf>
    <xf numFmtId="0" fontId="6" fillId="35" borderId="44" xfId="0" applyNumberFormat="1" applyFont="1" applyFill="1" applyBorder="1" applyAlignment="1" applyProtection="1">
      <alignment horizontal="center" vertical="center"/>
      <protection/>
    </xf>
    <xf numFmtId="0" fontId="6" fillId="35" borderId="69" xfId="0" applyNumberFormat="1" applyFont="1" applyFill="1" applyBorder="1" applyAlignment="1" applyProtection="1">
      <alignment horizontal="center" vertical="center"/>
      <protection/>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49" fontId="0" fillId="34" borderId="0" xfId="0" applyNumberFormat="1" applyFont="1" applyFill="1" applyBorder="1" applyAlignment="1" applyProtection="1">
      <alignment horizontal="center" vertical="center"/>
      <protection/>
    </xf>
    <xf numFmtId="181" fontId="5" fillId="0" borderId="62" xfId="0" applyNumberFormat="1" applyFont="1" applyFill="1" applyBorder="1" applyAlignment="1" applyProtection="1">
      <alignment horizontal="center" vertical="center"/>
      <protection locked="0"/>
    </xf>
    <xf numFmtId="181" fontId="5" fillId="0" borderId="64" xfId="0" applyNumberFormat="1" applyFont="1" applyFill="1" applyBorder="1" applyAlignment="1" applyProtection="1">
      <alignment horizontal="center" vertical="center"/>
      <protection locked="0"/>
    </xf>
    <xf numFmtId="49" fontId="0" fillId="0" borderId="57" xfId="0" applyNumberFormat="1" applyFont="1" applyFill="1" applyBorder="1" applyAlignment="1" applyProtection="1">
      <alignment horizontal="center" vertical="center"/>
      <protection locked="0"/>
    </xf>
    <xf numFmtId="49" fontId="0" fillId="0" borderId="59" xfId="0" applyNumberFormat="1" applyFont="1" applyFill="1" applyBorder="1" applyAlignment="1" applyProtection="1">
      <alignment horizontal="center" vertical="center"/>
      <protection locked="0"/>
    </xf>
    <xf numFmtId="0" fontId="0" fillId="0" borderId="0" xfId="0" applyFill="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49" fontId="5" fillId="0" borderId="57" xfId="0" applyNumberFormat="1" applyFont="1" applyFill="1" applyBorder="1" applyAlignment="1" applyProtection="1">
      <alignment horizontal="center" vertical="center"/>
      <protection locked="0"/>
    </xf>
    <xf numFmtId="49" fontId="5" fillId="0" borderId="59" xfId="0" applyNumberFormat="1" applyFont="1" applyFill="1" applyBorder="1" applyAlignment="1" applyProtection="1">
      <alignment horizontal="center" vertical="center"/>
      <protection locked="0"/>
    </xf>
    <xf numFmtId="49" fontId="5" fillId="34" borderId="0" xfId="0" applyNumberFormat="1"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56" fontId="3" fillId="0" borderId="57" xfId="0" applyNumberFormat="1"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0</xdr:row>
      <xdr:rowOff>133350</xdr:rowOff>
    </xdr:from>
    <xdr:to>
      <xdr:col>6</xdr:col>
      <xdr:colOff>857250</xdr:colOff>
      <xdr:row>2</xdr:row>
      <xdr:rowOff>28575</xdr:rowOff>
    </xdr:to>
    <xdr:sp>
      <xdr:nvSpPr>
        <xdr:cNvPr id="1" name="WordArt 1"/>
        <xdr:cNvSpPr>
          <a:spLocks/>
        </xdr:cNvSpPr>
      </xdr:nvSpPr>
      <xdr:spPr>
        <a:xfrm>
          <a:off x="895350" y="133350"/>
          <a:ext cx="4876800" cy="23812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Ｐゴシック"/>
              <a:cs typeface="ＭＳ Ｐゴシック"/>
            </a:rPr>
            <a:t>＊＊＊　はじめにお読み下さい　＊＊＊</a:t>
          </a:r>
        </a:p>
      </xdr:txBody>
    </xdr:sp>
    <xdr:clientData/>
  </xdr:twoCellAnchor>
  <xdr:twoCellAnchor editAs="oneCell">
    <xdr:from>
      <xdr:col>4</xdr:col>
      <xdr:colOff>323850</xdr:colOff>
      <xdr:row>31</xdr:row>
      <xdr:rowOff>152400</xdr:rowOff>
    </xdr:from>
    <xdr:to>
      <xdr:col>7</xdr:col>
      <xdr:colOff>666750</xdr:colOff>
      <xdr:row>35</xdr:row>
      <xdr:rowOff>9525</xdr:rowOff>
    </xdr:to>
    <xdr:pic>
      <xdr:nvPicPr>
        <xdr:cNvPr id="2" name="Picture 59"/>
        <xdr:cNvPicPr preferRelativeResize="1">
          <a:picLocks noChangeAspect="1"/>
        </xdr:cNvPicPr>
      </xdr:nvPicPr>
      <xdr:blipFill>
        <a:blip r:embed="rId1"/>
        <a:stretch>
          <a:fillRect/>
        </a:stretch>
      </xdr:blipFill>
      <xdr:spPr>
        <a:xfrm>
          <a:off x="3333750" y="5448300"/>
          <a:ext cx="3143250" cy="542925"/>
        </a:xfrm>
        <a:prstGeom prst="rect">
          <a:avLst/>
        </a:prstGeom>
        <a:noFill/>
        <a:ln w="9525" cmpd="sng">
          <a:noFill/>
        </a:ln>
      </xdr:spPr>
    </xdr:pic>
    <xdr:clientData/>
  </xdr:twoCellAnchor>
  <xdr:twoCellAnchor editAs="oneCell">
    <xdr:from>
      <xdr:col>4</xdr:col>
      <xdr:colOff>247650</xdr:colOff>
      <xdr:row>39</xdr:row>
      <xdr:rowOff>47625</xdr:rowOff>
    </xdr:from>
    <xdr:to>
      <xdr:col>7</xdr:col>
      <xdr:colOff>400050</xdr:colOff>
      <xdr:row>42</xdr:row>
      <xdr:rowOff>123825</xdr:rowOff>
    </xdr:to>
    <xdr:pic>
      <xdr:nvPicPr>
        <xdr:cNvPr id="3" name="図 2"/>
        <xdr:cNvPicPr preferRelativeResize="1">
          <a:picLocks noChangeAspect="1"/>
        </xdr:cNvPicPr>
      </xdr:nvPicPr>
      <xdr:blipFill>
        <a:blip r:embed="rId2"/>
        <a:stretch>
          <a:fillRect/>
        </a:stretch>
      </xdr:blipFill>
      <xdr:spPr>
        <a:xfrm>
          <a:off x="3257550" y="6648450"/>
          <a:ext cx="2952750" cy="590550"/>
        </a:xfrm>
        <a:prstGeom prst="rect">
          <a:avLst/>
        </a:prstGeom>
        <a:noFill/>
        <a:ln w="9525" cmpd="sng">
          <a:noFill/>
        </a:ln>
      </xdr:spPr>
    </xdr:pic>
    <xdr:clientData/>
  </xdr:twoCellAnchor>
  <xdr:twoCellAnchor editAs="oneCell">
    <xdr:from>
      <xdr:col>4</xdr:col>
      <xdr:colOff>295275</xdr:colOff>
      <xdr:row>47</xdr:row>
      <xdr:rowOff>76200</xdr:rowOff>
    </xdr:from>
    <xdr:to>
      <xdr:col>7</xdr:col>
      <xdr:colOff>561975</xdr:colOff>
      <xdr:row>53</xdr:row>
      <xdr:rowOff>19050</xdr:rowOff>
    </xdr:to>
    <xdr:pic>
      <xdr:nvPicPr>
        <xdr:cNvPr id="4" name="図 3"/>
        <xdr:cNvPicPr preferRelativeResize="1">
          <a:picLocks noChangeAspect="1"/>
        </xdr:cNvPicPr>
      </xdr:nvPicPr>
      <xdr:blipFill>
        <a:blip r:embed="rId3"/>
        <a:stretch>
          <a:fillRect/>
        </a:stretch>
      </xdr:blipFill>
      <xdr:spPr>
        <a:xfrm>
          <a:off x="3305175" y="8067675"/>
          <a:ext cx="306705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42</xdr:row>
      <xdr:rowOff>85725</xdr:rowOff>
    </xdr:from>
    <xdr:to>
      <xdr:col>8</xdr:col>
      <xdr:colOff>85725</xdr:colOff>
      <xdr:row>42</xdr:row>
      <xdr:rowOff>85725</xdr:rowOff>
    </xdr:to>
    <xdr:sp>
      <xdr:nvSpPr>
        <xdr:cNvPr id="1" name="直線コネクタ 1"/>
        <xdr:cNvSpPr>
          <a:spLocks/>
        </xdr:cNvSpPr>
      </xdr:nvSpPr>
      <xdr:spPr>
        <a:xfrm>
          <a:off x="9525" y="8896350"/>
          <a:ext cx="6962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34</xdr:row>
      <xdr:rowOff>85725</xdr:rowOff>
    </xdr:from>
    <xdr:to>
      <xdr:col>9</xdr:col>
      <xdr:colOff>9525</xdr:colOff>
      <xdr:row>34</xdr:row>
      <xdr:rowOff>85725</xdr:rowOff>
    </xdr:to>
    <xdr:sp>
      <xdr:nvSpPr>
        <xdr:cNvPr id="2" name="直線コネクタ 2"/>
        <xdr:cNvSpPr>
          <a:spLocks/>
        </xdr:cNvSpPr>
      </xdr:nvSpPr>
      <xdr:spPr>
        <a:xfrm>
          <a:off x="9525" y="7400925"/>
          <a:ext cx="697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26</xdr:row>
      <xdr:rowOff>142875</xdr:rowOff>
    </xdr:from>
    <xdr:to>
      <xdr:col>5</xdr:col>
      <xdr:colOff>304800</xdr:colOff>
      <xdr:row>28</xdr:row>
      <xdr:rowOff>28575</xdr:rowOff>
    </xdr:to>
    <xdr:grpSp>
      <xdr:nvGrpSpPr>
        <xdr:cNvPr id="1" name="Group 1"/>
        <xdr:cNvGrpSpPr>
          <a:grpSpLocks/>
        </xdr:cNvGrpSpPr>
      </xdr:nvGrpSpPr>
      <xdr:grpSpPr>
        <a:xfrm>
          <a:off x="2247900" y="4895850"/>
          <a:ext cx="571500" cy="228600"/>
          <a:chOff x="221" y="592"/>
          <a:chExt cx="58" cy="24"/>
        </a:xfrm>
        <a:solidFill>
          <a:srgbClr val="FFFFFF"/>
        </a:solidFill>
      </xdr:grpSpPr>
      <xdr:sp>
        <xdr:nvSpPr>
          <xdr:cNvPr id="2" name="AutoShape 2"/>
          <xdr:cNvSpPr>
            <a:spLocks/>
          </xdr:cNvSpPr>
        </xdr:nvSpPr>
        <xdr:spPr>
          <a:xfrm rot="16019230">
            <a:off x="221" y="603"/>
            <a:ext cx="58" cy="13"/>
          </a:xfrm>
          <a:prstGeom prst="curvedRightArrow">
            <a:avLst>
              <a:gd name="adj1" fmla="val 30000"/>
              <a:gd name="adj2" fmla="val 40592"/>
              <a:gd name="adj3" fmla="val 11759"/>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rc 3"/>
          <xdr:cNvSpPr>
            <a:spLocks/>
          </xdr:cNvSpPr>
        </xdr:nvSpPr>
        <xdr:spPr>
          <a:xfrm rot="10800000" flipV="1">
            <a:off x="221" y="592"/>
            <a:ext cx="25" cy="1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38100</xdr:colOff>
      <xdr:row>21</xdr:row>
      <xdr:rowOff>76200</xdr:rowOff>
    </xdr:from>
    <xdr:to>
      <xdr:col>5</xdr:col>
      <xdr:colOff>304800</xdr:colOff>
      <xdr:row>22</xdr:row>
      <xdr:rowOff>142875</xdr:rowOff>
    </xdr:to>
    <xdr:grpSp>
      <xdr:nvGrpSpPr>
        <xdr:cNvPr id="4" name="Group 4"/>
        <xdr:cNvGrpSpPr>
          <a:grpSpLocks/>
        </xdr:cNvGrpSpPr>
      </xdr:nvGrpSpPr>
      <xdr:grpSpPr>
        <a:xfrm>
          <a:off x="2228850" y="3971925"/>
          <a:ext cx="590550" cy="238125"/>
          <a:chOff x="221" y="592"/>
          <a:chExt cx="58" cy="24"/>
        </a:xfrm>
        <a:solidFill>
          <a:srgbClr val="FFFFFF"/>
        </a:solidFill>
      </xdr:grpSpPr>
      <xdr:sp>
        <xdr:nvSpPr>
          <xdr:cNvPr id="5" name="AutoShape 5"/>
          <xdr:cNvSpPr>
            <a:spLocks/>
          </xdr:cNvSpPr>
        </xdr:nvSpPr>
        <xdr:spPr>
          <a:xfrm rot="16019230">
            <a:off x="221" y="603"/>
            <a:ext cx="58" cy="13"/>
          </a:xfrm>
          <a:prstGeom prst="curvedRightArrow">
            <a:avLst>
              <a:gd name="adj1" fmla="val 30000"/>
              <a:gd name="adj2" fmla="val 40592"/>
              <a:gd name="adj3" fmla="val 11759"/>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rc 6"/>
          <xdr:cNvSpPr>
            <a:spLocks/>
          </xdr:cNvSpPr>
        </xdr:nvSpPr>
        <xdr:spPr>
          <a:xfrm rot="10800000" flipV="1">
            <a:off x="221" y="592"/>
            <a:ext cx="25" cy="1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H58"/>
  <sheetViews>
    <sheetView showGridLines="0" tabSelected="1" zoomScalePageLayoutView="0" workbookViewId="0" topLeftCell="A1">
      <selection activeCell="B12" sqref="B12"/>
    </sheetView>
  </sheetViews>
  <sheetFormatPr defaultColWidth="9.00390625" defaultRowHeight="13.5"/>
  <cols>
    <col min="1" max="1" width="5.00390625" style="92" customWidth="1"/>
    <col min="2" max="5" width="11.50390625" style="93" customWidth="1"/>
    <col min="6" max="6" width="13.50390625" style="93" customWidth="1"/>
    <col min="7" max="8" width="11.75390625" style="93" customWidth="1"/>
    <col min="9" max="9" width="15.75390625" style="93" customWidth="1"/>
    <col min="10" max="10" width="13.00390625" style="93" customWidth="1"/>
    <col min="11" max="11" width="8.25390625" style="93" customWidth="1"/>
    <col min="12" max="26" width="12.375" style="93" customWidth="1"/>
    <col min="27" max="16384" width="9.00390625" style="93" customWidth="1"/>
  </cols>
  <sheetData>
    <row r="3" ht="13.5">
      <c r="H3" s="92"/>
    </row>
    <row r="4" ht="12" customHeight="1">
      <c r="A4" s="94"/>
    </row>
    <row r="5" spans="1:2" ht="13.5" customHeight="1">
      <c r="A5" s="92" t="s">
        <v>75</v>
      </c>
      <c r="B5" s="93" t="s">
        <v>106</v>
      </c>
    </row>
    <row r="6" ht="13.5" customHeight="1">
      <c r="B6" s="93" t="s">
        <v>159</v>
      </c>
    </row>
    <row r="7" ht="13.5">
      <c r="B7" s="93" t="s">
        <v>216</v>
      </c>
    </row>
    <row r="8" ht="13.5">
      <c r="B8" s="93" t="s">
        <v>217</v>
      </c>
    </row>
    <row r="9" ht="13.5">
      <c r="B9" s="93" t="s">
        <v>218</v>
      </c>
    </row>
    <row r="10" ht="13.5">
      <c r="B10" s="93" t="s">
        <v>66</v>
      </c>
    </row>
    <row r="11" ht="13.5">
      <c r="B11" s="102" t="s">
        <v>248</v>
      </c>
    </row>
    <row r="12" ht="13.5">
      <c r="B12" s="93" t="s">
        <v>126</v>
      </c>
    </row>
    <row r="14" spans="1:2" ht="13.5">
      <c r="A14" s="92" t="s">
        <v>76</v>
      </c>
      <c r="B14" s="93" t="s">
        <v>123</v>
      </c>
    </row>
    <row r="15" ht="13.5">
      <c r="B15" s="102" t="s">
        <v>202</v>
      </c>
    </row>
    <row r="16" ht="13.5">
      <c r="B16" s="95" t="s">
        <v>46</v>
      </c>
    </row>
    <row r="17" ht="13.5">
      <c r="B17" s="93" t="s">
        <v>71</v>
      </c>
    </row>
    <row r="18" ht="13.5">
      <c r="B18" s="93" t="s">
        <v>107</v>
      </c>
    </row>
    <row r="19" ht="13.5">
      <c r="B19" s="93" t="s">
        <v>64</v>
      </c>
    </row>
    <row r="20" ht="13.5">
      <c r="B20" s="93" t="s">
        <v>62</v>
      </c>
    </row>
    <row r="21" ht="13.5">
      <c r="B21" s="93" t="s">
        <v>214</v>
      </c>
    </row>
    <row r="22" ht="13.5">
      <c r="B22" s="93" t="s">
        <v>72</v>
      </c>
    </row>
    <row r="23" ht="13.5">
      <c r="B23" s="93" t="s">
        <v>244</v>
      </c>
    </row>
    <row r="24" ht="13.5">
      <c r="B24" s="93" t="s">
        <v>242</v>
      </c>
    </row>
    <row r="25" ht="13.5">
      <c r="B25" s="93" t="s">
        <v>243</v>
      </c>
    </row>
    <row r="26" spans="1:2" ht="13.5">
      <c r="A26" s="92" t="s">
        <v>44</v>
      </c>
      <c r="B26" s="93" t="s">
        <v>245</v>
      </c>
    </row>
    <row r="27" ht="13.5">
      <c r="B27" s="93" t="s">
        <v>143</v>
      </c>
    </row>
    <row r="28" ht="13.5">
      <c r="B28" s="93" t="s">
        <v>108</v>
      </c>
    </row>
    <row r="30" spans="1:2" ht="13.5">
      <c r="A30" s="92" t="s">
        <v>77</v>
      </c>
      <c r="B30" s="93" t="s">
        <v>170</v>
      </c>
    </row>
    <row r="31" ht="13.5">
      <c r="B31" s="93" t="s">
        <v>78</v>
      </c>
    </row>
    <row r="32" ht="13.5"/>
    <row r="33" ht="13.5"/>
    <row r="34" ht="13.5"/>
    <row r="35" ht="13.5"/>
    <row r="36" ht="6.75" customHeight="1"/>
    <row r="37" spans="1:2" ht="14.25" thickBot="1">
      <c r="A37" s="92" t="s">
        <v>79</v>
      </c>
      <c r="B37" s="93" t="s">
        <v>109</v>
      </c>
    </row>
    <row r="38" spans="1:3" ht="14.25" thickBot="1">
      <c r="A38" s="96" t="s">
        <v>80</v>
      </c>
      <c r="B38" s="97"/>
      <c r="C38" s="93" t="s">
        <v>1</v>
      </c>
    </row>
    <row r="39" spans="1:2" ht="13.5">
      <c r="A39" s="96"/>
      <c r="B39" s="98"/>
    </row>
    <row r="40" spans="1:5" ht="13.5">
      <c r="A40" s="96"/>
      <c r="B40" s="98"/>
      <c r="E40" s="99" t="s">
        <v>0</v>
      </c>
    </row>
    <row r="41" spans="1:2" ht="13.5">
      <c r="A41" s="96"/>
      <c r="B41" s="98"/>
    </row>
    <row r="42" spans="1:2" ht="13.5">
      <c r="A42" s="96"/>
      <c r="B42" s="98"/>
    </row>
    <row r="43" spans="1:2" ht="13.5">
      <c r="A43" s="96"/>
      <c r="B43" s="98"/>
    </row>
    <row r="44" ht="14.25" thickBot="1">
      <c r="A44" s="96"/>
    </row>
    <row r="45" spans="1:7" ht="14.25" thickBot="1">
      <c r="A45" s="96" t="s">
        <v>81</v>
      </c>
      <c r="B45" s="100"/>
      <c r="C45" s="93" t="s">
        <v>63</v>
      </c>
      <c r="G45" s="101"/>
    </row>
    <row r="46" ht="13.5">
      <c r="C46" s="93" t="s">
        <v>125</v>
      </c>
    </row>
    <row r="47" ht="13.5">
      <c r="C47" s="93" t="s">
        <v>215</v>
      </c>
    </row>
    <row r="48" ht="13.5"/>
    <row r="49" ht="13.5">
      <c r="E49" s="99" t="s">
        <v>0</v>
      </c>
    </row>
    <row r="50" ht="13.5"/>
    <row r="51" ht="13.5"/>
    <row r="52" ht="13.5"/>
    <row r="53" ht="13.5"/>
    <row r="54" ht="13.5"/>
    <row r="55" spans="1:8" ht="13.5">
      <c r="A55" s="92" t="s">
        <v>82</v>
      </c>
      <c r="B55" s="219" t="s">
        <v>110</v>
      </c>
      <c r="C55" s="219"/>
      <c r="D55" s="219"/>
      <c r="E55" s="219"/>
      <c r="F55" s="219"/>
      <c r="G55" s="219"/>
      <c r="H55" s="219"/>
    </row>
    <row r="56" spans="2:8" ht="13.5">
      <c r="B56" s="219"/>
      <c r="C56" s="219"/>
      <c r="D56" s="219"/>
      <c r="E56" s="219"/>
      <c r="F56" s="219"/>
      <c r="G56" s="219"/>
      <c r="H56" s="219"/>
    </row>
    <row r="57" ht="11.25" customHeight="1">
      <c r="H57" s="6" t="s">
        <v>74</v>
      </c>
    </row>
    <row r="58" spans="1:8" s="101" customFormat="1" ht="11.25" customHeight="1">
      <c r="A58" s="217"/>
      <c r="F58" s="218"/>
      <c r="H58" s="214" t="s">
        <v>2</v>
      </c>
    </row>
  </sheetData>
  <sheetProtection sheet="1" selectLockedCells="1"/>
  <mergeCells count="1">
    <mergeCell ref="B55:H56"/>
  </mergeCells>
  <printOptions/>
  <pageMargins left="0.7874015748031497" right="0.31496062992125984" top="0.7874015748031497" bottom="0.7874015748031497" header="0.5118110236220472" footer="0.5118110236220472"/>
  <pageSetup fitToHeight="0" fitToWidth="1" horizontalDpi="240" verticalDpi="24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E102"/>
  <sheetViews>
    <sheetView showGridLines="0" workbookViewId="0" topLeftCell="A1">
      <selection activeCell="C3" sqref="C3"/>
    </sheetView>
  </sheetViews>
  <sheetFormatPr defaultColWidth="9.00390625" defaultRowHeight="13.5"/>
  <cols>
    <col min="1" max="1" width="1.4921875" style="1" customWidth="1"/>
    <col min="2" max="2" width="8.25390625" style="1" customWidth="1"/>
    <col min="3" max="3" width="10.375" style="1" customWidth="1"/>
    <col min="4" max="16" width="4.50390625" style="1" customWidth="1"/>
    <col min="17" max="17" width="9.875" style="1" customWidth="1"/>
    <col min="18" max="18" width="0.12890625" style="1" customWidth="1"/>
    <col min="19" max="23" width="19.625" style="1" customWidth="1"/>
    <col min="24" max="24" width="9.00390625" style="1" customWidth="1"/>
    <col min="25" max="25" width="17.875" style="1" customWidth="1"/>
    <col min="26" max="26" width="8.25390625" style="1" customWidth="1"/>
    <col min="27" max="40" width="7.00390625" style="1" customWidth="1"/>
    <col min="41" max="41" width="9.125" style="1" customWidth="1"/>
    <col min="42" max="42" width="1.75390625" style="1" customWidth="1"/>
    <col min="43" max="43" width="2.125" style="1" customWidth="1"/>
    <col min="44" max="44" width="6.125" style="1" customWidth="1"/>
    <col min="45" max="53" width="7.125" style="1" customWidth="1"/>
    <col min="54" max="54" width="9.00390625" style="1" customWidth="1"/>
    <col min="55" max="55" width="8.625" style="1" customWidth="1"/>
    <col min="56" max="56" width="3.00390625" style="1" customWidth="1"/>
    <col min="57" max="57" width="6.125" style="1" customWidth="1"/>
    <col min="58" max="61" width="8.75390625" style="1" customWidth="1"/>
    <col min="62" max="62" width="4.75390625" style="1" customWidth="1"/>
    <col min="63" max="64" width="8.75390625" style="1" customWidth="1"/>
    <col min="65" max="65" width="8.75390625" style="1" bestFit="1" customWidth="1"/>
    <col min="66" max="78" width="8.00390625" style="1" customWidth="1"/>
    <col min="79" max="79" width="5.00390625" style="1" bestFit="1" customWidth="1"/>
    <col min="80" max="80" width="6.125" style="1" customWidth="1"/>
    <col min="81" max="89" width="7.125" style="1" customWidth="1"/>
    <col min="90" max="90" width="9.00390625" style="1" customWidth="1"/>
    <col min="91" max="91" width="8.625" style="1" customWidth="1"/>
    <col min="92" max="92" width="4.125" style="1" customWidth="1"/>
    <col min="93" max="93" width="9.25390625" style="1" customWidth="1"/>
    <col min="94" max="97" width="9.00390625" style="11" customWidth="1"/>
    <col min="98" max="16384" width="9.00390625" style="1" customWidth="1"/>
  </cols>
  <sheetData>
    <row r="1" spans="2:99" ht="30" customHeight="1">
      <c r="B1" s="5" t="s">
        <v>137</v>
      </c>
      <c r="Q1" s="6" t="s">
        <v>205</v>
      </c>
      <c r="Y1" s="34"/>
      <c r="Z1" s="30" t="s">
        <v>54</v>
      </c>
      <c r="AO1" s="30"/>
      <c r="AR1" s="30" t="s">
        <v>61</v>
      </c>
      <c r="BE1" s="1" t="s">
        <v>61</v>
      </c>
      <c r="BK1" s="31" t="s">
        <v>59</v>
      </c>
      <c r="BO1" s="32"/>
      <c r="BP1" s="32"/>
      <c r="BQ1" s="32"/>
      <c r="BR1" s="32"/>
      <c r="BS1" s="32"/>
      <c r="BT1" s="32"/>
      <c r="BU1" s="32"/>
      <c r="BV1" s="27"/>
      <c r="BW1" s="27"/>
      <c r="BX1" s="27"/>
      <c r="BY1" s="27"/>
      <c r="BZ1" s="27"/>
      <c r="CB1" s="30" t="s">
        <v>60</v>
      </c>
      <c r="CN1" s="34"/>
      <c r="CO1" s="34" t="s">
        <v>60</v>
      </c>
      <c r="CP1" s="41"/>
      <c r="CQ1" s="41"/>
      <c r="CR1" s="41"/>
      <c r="CS1" s="41"/>
      <c r="CU1" s="1" t="s">
        <v>16</v>
      </c>
    </row>
    <row r="2" spans="25:104" ht="15" customHeight="1" thickBot="1">
      <c r="Y2" s="220" t="s">
        <v>23</v>
      </c>
      <c r="Z2" s="235" t="s">
        <v>32</v>
      </c>
      <c r="AA2" s="220" t="s">
        <v>16</v>
      </c>
      <c r="AB2" s="223" t="s">
        <v>28</v>
      </c>
      <c r="AC2" s="224"/>
      <c r="AD2" s="224"/>
      <c r="AE2" s="224"/>
      <c r="AF2" s="224"/>
      <c r="AG2" s="224"/>
      <c r="AH2" s="224"/>
      <c r="AI2" s="225"/>
      <c r="AJ2" s="223" t="s">
        <v>164</v>
      </c>
      <c r="AK2" s="224"/>
      <c r="AL2" s="224"/>
      <c r="AM2" s="224"/>
      <c r="AN2" s="225"/>
      <c r="AO2" s="29"/>
      <c r="AP2" s="29"/>
      <c r="AQ2" s="29"/>
      <c r="AS2" s="223" t="s">
        <v>56</v>
      </c>
      <c r="AT2" s="224"/>
      <c r="AU2" s="224"/>
      <c r="AV2" s="224"/>
      <c r="AW2" s="224"/>
      <c r="AX2" s="224"/>
      <c r="AY2" s="224"/>
      <c r="AZ2" s="224"/>
      <c r="BA2" s="225"/>
      <c r="BB2" s="29"/>
      <c r="BC2" s="29"/>
      <c r="BD2" s="29"/>
      <c r="BF2" s="223" t="s">
        <v>192</v>
      </c>
      <c r="BG2" s="224"/>
      <c r="BH2" s="224"/>
      <c r="BI2" s="225"/>
      <c r="BJ2" s="29"/>
      <c r="BK2" s="220" t="s">
        <v>32</v>
      </c>
      <c r="BL2" s="220" t="s">
        <v>16</v>
      </c>
      <c r="BM2" s="223" t="s">
        <v>28</v>
      </c>
      <c r="BN2" s="224"/>
      <c r="BO2" s="224"/>
      <c r="BP2" s="224"/>
      <c r="BQ2" s="224"/>
      <c r="BR2" s="224"/>
      <c r="BS2" s="224"/>
      <c r="BT2" s="225"/>
      <c r="BU2" s="223" t="s">
        <v>164</v>
      </c>
      <c r="BV2" s="224"/>
      <c r="BW2" s="224"/>
      <c r="BX2" s="224"/>
      <c r="BY2" s="225"/>
      <c r="BZ2" s="32"/>
      <c r="CA2" s="29"/>
      <c r="CC2" s="223" t="s">
        <v>56</v>
      </c>
      <c r="CD2" s="224"/>
      <c r="CE2" s="224"/>
      <c r="CF2" s="224"/>
      <c r="CG2" s="224"/>
      <c r="CH2" s="224"/>
      <c r="CI2" s="224"/>
      <c r="CJ2" s="224"/>
      <c r="CK2" s="225"/>
      <c r="CL2" s="29"/>
      <c r="CM2" s="29"/>
      <c r="CN2" s="34"/>
      <c r="CO2" s="34"/>
      <c r="CP2" s="223" t="s">
        <v>192</v>
      </c>
      <c r="CQ2" s="224"/>
      <c r="CR2" s="224"/>
      <c r="CS2" s="225"/>
      <c r="CU2" s="27" t="s">
        <v>233</v>
      </c>
      <c r="CV2" s="27"/>
      <c r="CW2" s="27"/>
      <c r="CX2" s="27"/>
      <c r="CY2" s="27"/>
      <c r="CZ2" s="27"/>
    </row>
    <row r="3" spans="2:104" ht="14.25" customHeight="1" thickBot="1">
      <c r="B3" s="26" t="s">
        <v>22</v>
      </c>
      <c r="C3" s="25"/>
      <c r="F3" s="26" t="s">
        <v>23</v>
      </c>
      <c r="G3" s="241"/>
      <c r="H3" s="242"/>
      <c r="I3" s="242"/>
      <c r="J3" s="242"/>
      <c r="K3" s="242"/>
      <c r="L3" s="242"/>
      <c r="M3" s="242"/>
      <c r="N3" s="242"/>
      <c r="O3" s="243"/>
      <c r="W3" s="34"/>
      <c r="X3" s="172"/>
      <c r="Y3" s="221"/>
      <c r="Z3" s="236"/>
      <c r="AA3" s="221"/>
      <c r="AB3" s="223" t="s">
        <v>236</v>
      </c>
      <c r="AC3" s="224"/>
      <c r="AD3" s="225"/>
      <c r="AE3" s="223" t="s">
        <v>237</v>
      </c>
      <c r="AF3" s="224"/>
      <c r="AG3" s="224"/>
      <c r="AH3" s="225"/>
      <c r="AI3" s="220" t="s">
        <v>34</v>
      </c>
      <c r="AJ3" s="223" t="s">
        <v>190</v>
      </c>
      <c r="AK3" s="225"/>
      <c r="AL3" s="220" t="s">
        <v>234</v>
      </c>
      <c r="AM3" s="220" t="s">
        <v>18</v>
      </c>
      <c r="AN3" s="220" t="s">
        <v>34</v>
      </c>
      <c r="AO3" s="271"/>
      <c r="AP3" s="29"/>
      <c r="AQ3" s="29"/>
      <c r="AR3" s="220" t="s">
        <v>32</v>
      </c>
      <c r="AS3" s="223" t="s">
        <v>180</v>
      </c>
      <c r="AT3" s="224"/>
      <c r="AU3" s="225"/>
      <c r="AV3" s="223" t="s">
        <v>181</v>
      </c>
      <c r="AW3" s="224"/>
      <c r="AX3" s="225"/>
      <c r="AY3" s="223" t="s">
        <v>182</v>
      </c>
      <c r="AZ3" s="224"/>
      <c r="BA3" s="225"/>
      <c r="BB3" s="22"/>
      <c r="BC3" s="272" t="s">
        <v>235</v>
      </c>
      <c r="BD3" s="29"/>
      <c r="BE3" s="220" t="s">
        <v>32</v>
      </c>
      <c r="BF3" s="40" t="s">
        <v>193</v>
      </c>
      <c r="BG3" s="223" t="s">
        <v>56</v>
      </c>
      <c r="BH3" s="224"/>
      <c r="BI3" s="225"/>
      <c r="BJ3" s="29"/>
      <c r="BK3" s="221"/>
      <c r="BL3" s="221"/>
      <c r="BM3" s="223" t="s">
        <v>236</v>
      </c>
      <c r="BN3" s="224"/>
      <c r="BO3" s="225"/>
      <c r="BP3" s="223" t="s">
        <v>237</v>
      </c>
      <c r="BQ3" s="224"/>
      <c r="BR3" s="224"/>
      <c r="BS3" s="225"/>
      <c r="BT3" s="220" t="s">
        <v>34</v>
      </c>
      <c r="BU3" s="223" t="s">
        <v>190</v>
      </c>
      <c r="BV3" s="225"/>
      <c r="BW3" s="220" t="s">
        <v>234</v>
      </c>
      <c r="BX3" s="220" t="s">
        <v>18</v>
      </c>
      <c r="BY3" s="220" t="s">
        <v>34</v>
      </c>
      <c r="BZ3" s="32"/>
      <c r="CA3" s="39"/>
      <c r="CB3" s="220" t="s">
        <v>32</v>
      </c>
      <c r="CC3" s="223" t="s">
        <v>180</v>
      </c>
      <c r="CD3" s="224"/>
      <c r="CE3" s="225"/>
      <c r="CF3" s="223" t="s">
        <v>181</v>
      </c>
      <c r="CG3" s="224"/>
      <c r="CH3" s="225"/>
      <c r="CI3" s="223" t="s">
        <v>182</v>
      </c>
      <c r="CJ3" s="224"/>
      <c r="CK3" s="225"/>
      <c r="CL3" s="22"/>
      <c r="CM3" s="272" t="s">
        <v>235</v>
      </c>
      <c r="CN3" s="42"/>
      <c r="CO3" s="220" t="s">
        <v>32</v>
      </c>
      <c r="CP3" s="40" t="s">
        <v>193</v>
      </c>
      <c r="CQ3" s="223" t="s">
        <v>56</v>
      </c>
      <c r="CR3" s="224"/>
      <c r="CS3" s="225"/>
      <c r="CT3" s="39"/>
      <c r="CU3" s="223" t="s">
        <v>58</v>
      </c>
      <c r="CV3" s="224"/>
      <c r="CW3" s="225"/>
      <c r="CX3" s="223" t="s">
        <v>57</v>
      </c>
      <c r="CY3" s="224"/>
      <c r="CZ3" s="225"/>
    </row>
    <row r="4" spans="23:104" ht="15" customHeight="1">
      <c r="W4" s="34"/>
      <c r="X4" s="172"/>
      <c r="Y4" s="222"/>
      <c r="Z4" s="237"/>
      <c r="AA4" s="222"/>
      <c r="AB4" s="22" t="s">
        <v>188</v>
      </c>
      <c r="AC4" s="22" t="s">
        <v>189</v>
      </c>
      <c r="AD4" s="22" t="s">
        <v>18</v>
      </c>
      <c r="AE4" s="22" t="s">
        <v>161</v>
      </c>
      <c r="AF4" s="22" t="s">
        <v>162</v>
      </c>
      <c r="AG4" s="22" t="s">
        <v>163</v>
      </c>
      <c r="AH4" s="22" t="s">
        <v>18</v>
      </c>
      <c r="AI4" s="222"/>
      <c r="AJ4" s="22" t="s">
        <v>191</v>
      </c>
      <c r="AK4" s="22" t="s">
        <v>18</v>
      </c>
      <c r="AL4" s="222"/>
      <c r="AM4" s="222"/>
      <c r="AN4" s="222"/>
      <c r="AO4" s="271"/>
      <c r="AP4" s="29"/>
      <c r="AQ4" s="29"/>
      <c r="AR4" s="222"/>
      <c r="AS4" s="22" t="s">
        <v>191</v>
      </c>
      <c r="AT4" s="22" t="s">
        <v>36</v>
      </c>
      <c r="AU4" s="22" t="s">
        <v>226</v>
      </c>
      <c r="AV4" s="22" t="s">
        <v>191</v>
      </c>
      <c r="AW4" s="22" t="s">
        <v>36</v>
      </c>
      <c r="AX4" s="22" t="s">
        <v>226</v>
      </c>
      <c r="AY4" s="22" t="s">
        <v>191</v>
      </c>
      <c r="AZ4" s="22" t="s">
        <v>36</v>
      </c>
      <c r="BA4" s="22" t="s">
        <v>226</v>
      </c>
      <c r="BB4" s="22" t="s">
        <v>34</v>
      </c>
      <c r="BC4" s="273"/>
      <c r="BD4" s="29"/>
      <c r="BE4" s="222"/>
      <c r="BF4" s="40" t="s">
        <v>55</v>
      </c>
      <c r="BG4" s="22" t="s">
        <v>194</v>
      </c>
      <c r="BH4" s="22" t="s">
        <v>195</v>
      </c>
      <c r="BI4" s="22" t="s">
        <v>196</v>
      </c>
      <c r="BJ4" s="29"/>
      <c r="BK4" s="222"/>
      <c r="BL4" s="222"/>
      <c r="BM4" s="22" t="s">
        <v>188</v>
      </c>
      <c r="BN4" s="22" t="s">
        <v>189</v>
      </c>
      <c r="BO4" s="22" t="s">
        <v>18</v>
      </c>
      <c r="BP4" s="22" t="s">
        <v>161</v>
      </c>
      <c r="BQ4" s="22" t="s">
        <v>162</v>
      </c>
      <c r="BR4" s="22" t="s">
        <v>163</v>
      </c>
      <c r="BS4" s="22" t="s">
        <v>18</v>
      </c>
      <c r="BT4" s="222"/>
      <c r="BU4" s="22" t="s">
        <v>191</v>
      </c>
      <c r="BV4" s="22" t="s">
        <v>18</v>
      </c>
      <c r="BW4" s="222"/>
      <c r="BX4" s="222"/>
      <c r="BY4" s="222"/>
      <c r="BZ4" s="32"/>
      <c r="CA4" s="39"/>
      <c r="CB4" s="222"/>
      <c r="CC4" s="22" t="s">
        <v>191</v>
      </c>
      <c r="CD4" s="22" t="s">
        <v>36</v>
      </c>
      <c r="CE4" s="22" t="s">
        <v>226</v>
      </c>
      <c r="CF4" s="22" t="s">
        <v>191</v>
      </c>
      <c r="CG4" s="22" t="s">
        <v>36</v>
      </c>
      <c r="CH4" s="22" t="s">
        <v>226</v>
      </c>
      <c r="CI4" s="22" t="s">
        <v>191</v>
      </c>
      <c r="CJ4" s="22" t="s">
        <v>36</v>
      </c>
      <c r="CK4" s="22" t="s">
        <v>226</v>
      </c>
      <c r="CL4" s="22" t="s">
        <v>34</v>
      </c>
      <c r="CM4" s="273"/>
      <c r="CN4" s="42"/>
      <c r="CO4" s="222"/>
      <c r="CP4" s="40" t="s">
        <v>55</v>
      </c>
      <c r="CQ4" s="22" t="s">
        <v>194</v>
      </c>
      <c r="CR4" s="22" t="s">
        <v>195</v>
      </c>
      <c r="CS4" s="22" t="s">
        <v>196</v>
      </c>
      <c r="CU4" s="43" t="s">
        <v>227</v>
      </c>
      <c r="CV4" s="43" t="s">
        <v>228</v>
      </c>
      <c r="CW4" s="43" t="s">
        <v>229</v>
      </c>
      <c r="CX4" s="43" t="s">
        <v>230</v>
      </c>
      <c r="CY4" s="43" t="s">
        <v>231</v>
      </c>
      <c r="CZ4" s="43" t="s">
        <v>232</v>
      </c>
    </row>
    <row r="5" spans="25:104" ht="15" customHeight="1">
      <c r="Y5" s="43">
        <f>G3</f>
        <v>0</v>
      </c>
      <c r="Z5" s="168">
        <f>C3</f>
        <v>0</v>
      </c>
      <c r="AA5" s="43">
        <f>D14</f>
        <v>0</v>
      </c>
      <c r="AB5" s="43">
        <f>D16</f>
        <v>0</v>
      </c>
      <c r="AC5" s="43">
        <f>D18</f>
        <v>0</v>
      </c>
      <c r="AD5" s="43">
        <f>D20</f>
        <v>0</v>
      </c>
      <c r="AE5" s="43">
        <f>L16</f>
        <v>0</v>
      </c>
      <c r="AF5" s="43">
        <f>L18</f>
        <v>0</v>
      </c>
      <c r="AG5" s="43" t="str">
        <f>L20</f>
        <v>未実施</v>
      </c>
      <c r="AH5" s="43">
        <f>L22</f>
        <v>0</v>
      </c>
      <c r="AI5" s="43">
        <f>D24</f>
        <v>0</v>
      </c>
      <c r="AJ5" s="43">
        <f>D37</f>
        <v>0</v>
      </c>
      <c r="AK5" s="43">
        <f>D31</f>
        <v>0</v>
      </c>
      <c r="AL5" s="43">
        <f>D33</f>
        <v>0</v>
      </c>
      <c r="AM5" s="169">
        <f>D35</f>
        <v>0</v>
      </c>
      <c r="AN5" s="169">
        <f>D50</f>
        <v>0</v>
      </c>
      <c r="AO5" s="170"/>
      <c r="AP5" s="38"/>
      <c r="AQ5" s="38"/>
      <c r="AR5" s="168">
        <f>C3</f>
        <v>0</v>
      </c>
      <c r="AS5" s="169">
        <f>D45</f>
        <v>0</v>
      </c>
      <c r="AT5" s="169">
        <f>D47</f>
        <v>0</v>
      </c>
      <c r="AU5" s="169">
        <f>D48</f>
        <v>0</v>
      </c>
      <c r="AV5" s="169">
        <f>H45</f>
        <v>0</v>
      </c>
      <c r="AW5" s="169">
        <f>H47</f>
        <v>0</v>
      </c>
      <c r="AX5" s="169">
        <f>H48</f>
        <v>0</v>
      </c>
      <c r="AY5" s="169">
        <f>L45</f>
        <v>0</v>
      </c>
      <c r="AZ5" s="169">
        <f>L47</f>
        <v>0</v>
      </c>
      <c r="BA5" s="169">
        <f>L48</f>
        <v>0</v>
      </c>
      <c r="BB5" s="169">
        <f>D50</f>
        <v>0</v>
      </c>
      <c r="BC5" s="169">
        <f>D53</f>
        <v>0</v>
      </c>
      <c r="BD5" s="38"/>
      <c r="BE5" s="171">
        <f>C3</f>
        <v>0</v>
      </c>
      <c r="BF5" s="169">
        <f>D40</f>
        <v>0</v>
      </c>
      <c r="BG5" s="169">
        <f>D46</f>
        <v>0</v>
      </c>
      <c r="BH5" s="169">
        <f>H46</f>
        <v>0</v>
      </c>
      <c r="BI5" s="169">
        <f>L46</f>
        <v>0</v>
      </c>
      <c r="BJ5" s="38"/>
      <c r="BK5" s="168">
        <f>C3</f>
        <v>0</v>
      </c>
      <c r="BL5" s="169">
        <f>D58</f>
        <v>0</v>
      </c>
      <c r="BM5" s="169">
        <f>D60</f>
        <v>0</v>
      </c>
      <c r="BN5" s="169">
        <f>D62</f>
        <v>0</v>
      </c>
      <c r="BO5" s="43">
        <f>D64</f>
        <v>0</v>
      </c>
      <c r="BP5" s="43">
        <f>L60</f>
        <v>0</v>
      </c>
      <c r="BQ5" s="43">
        <f>L62</f>
        <v>0</v>
      </c>
      <c r="BR5" s="43" t="str">
        <f>L64</f>
        <v>未実施</v>
      </c>
      <c r="BS5" s="43">
        <f>L66</f>
        <v>0</v>
      </c>
      <c r="BT5" s="43">
        <f>D68</f>
        <v>0</v>
      </c>
      <c r="BU5" s="43">
        <f>D81</f>
        <v>0</v>
      </c>
      <c r="BV5" s="43">
        <f>D75</f>
        <v>0</v>
      </c>
      <c r="BW5" s="43">
        <f>D77</f>
        <v>0</v>
      </c>
      <c r="BX5" s="43">
        <f>D79</f>
        <v>0</v>
      </c>
      <c r="BY5" s="43">
        <f>D95</f>
        <v>0</v>
      </c>
      <c r="BZ5" s="32"/>
      <c r="CA5" s="38"/>
      <c r="CB5" s="168">
        <f>C3</f>
        <v>0</v>
      </c>
      <c r="CC5" s="169">
        <f>D90</f>
        <v>0</v>
      </c>
      <c r="CD5" s="169">
        <f>D92</f>
        <v>0</v>
      </c>
      <c r="CE5" s="169">
        <f>D93</f>
        <v>0</v>
      </c>
      <c r="CF5" s="169">
        <f>H90</f>
        <v>0</v>
      </c>
      <c r="CG5" s="169">
        <f>H92</f>
        <v>0</v>
      </c>
      <c r="CH5" s="169">
        <f>H93</f>
        <v>0</v>
      </c>
      <c r="CI5" s="169">
        <f>L90</f>
        <v>0</v>
      </c>
      <c r="CJ5" s="169">
        <f>L92</f>
        <v>0</v>
      </c>
      <c r="CK5" s="169">
        <f>L93</f>
        <v>0</v>
      </c>
      <c r="CL5" s="169">
        <f>D95</f>
        <v>0</v>
      </c>
      <c r="CM5" s="169">
        <f>D98</f>
        <v>0</v>
      </c>
      <c r="CN5" s="39"/>
      <c r="CO5" s="168">
        <f>C3</f>
        <v>0</v>
      </c>
      <c r="CP5" s="22">
        <f>D84</f>
        <v>0</v>
      </c>
      <c r="CQ5" s="22">
        <f>D91</f>
        <v>0</v>
      </c>
      <c r="CR5" s="22">
        <f>H91</f>
        <v>0</v>
      </c>
      <c r="CS5" s="22">
        <f>L91</f>
        <v>0</v>
      </c>
      <c r="CT5" s="27"/>
      <c r="CU5" s="43">
        <f>D14</f>
        <v>0</v>
      </c>
      <c r="CV5" s="43">
        <f>L14</f>
        <v>0</v>
      </c>
      <c r="CW5" s="43">
        <f>D29</f>
        <v>0</v>
      </c>
      <c r="CX5" s="43">
        <f>D58</f>
        <v>0</v>
      </c>
      <c r="CY5" s="43">
        <f>L58</f>
        <v>0</v>
      </c>
      <c r="CZ5" s="43">
        <f>D73</f>
        <v>0</v>
      </c>
    </row>
    <row r="6" spans="2:96" ht="15" customHeight="1">
      <c r="B6" s="9" t="s">
        <v>67</v>
      </c>
      <c r="Z6" s="27"/>
      <c r="AA6" s="27"/>
      <c r="AB6" s="27"/>
      <c r="AC6" s="27"/>
      <c r="AD6" s="27"/>
      <c r="AE6" s="27"/>
      <c r="AF6" s="27"/>
      <c r="AG6" s="27"/>
      <c r="AH6" s="27"/>
      <c r="AI6" s="27"/>
      <c r="AJ6" s="27"/>
      <c r="AK6" s="27"/>
      <c r="AL6" s="27"/>
      <c r="AM6" s="27"/>
      <c r="AN6" s="27"/>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4"/>
      <c r="CB6" s="32"/>
      <c r="CC6" s="32"/>
      <c r="CD6" s="32"/>
      <c r="CE6" s="32"/>
      <c r="CF6" s="32"/>
      <c r="CG6" s="32"/>
      <c r="CH6" s="32"/>
      <c r="CI6" s="32"/>
      <c r="CJ6" s="32"/>
      <c r="CK6" s="32"/>
      <c r="CL6" s="32"/>
      <c r="CM6" s="32"/>
      <c r="CN6" s="38"/>
      <c r="CO6" s="38"/>
      <c r="CP6" s="41"/>
      <c r="CQ6" s="41"/>
      <c r="CR6" s="41"/>
    </row>
    <row r="7" spans="2:96" ht="15" customHeight="1">
      <c r="B7" s="34" t="s">
        <v>68</v>
      </c>
      <c r="AI7" s="27"/>
      <c r="AJ7" s="27"/>
      <c r="AK7" s="27"/>
      <c r="AL7" s="27"/>
      <c r="AM7" s="27"/>
      <c r="AN7" s="27"/>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4"/>
      <c r="CB7" s="32"/>
      <c r="CC7" s="32"/>
      <c r="CD7" s="32"/>
      <c r="CE7" s="32"/>
      <c r="CF7" s="32"/>
      <c r="CG7" s="32"/>
      <c r="CH7" s="32"/>
      <c r="CI7" s="32"/>
      <c r="CJ7" s="32"/>
      <c r="CK7" s="32"/>
      <c r="CL7" s="32"/>
      <c r="CM7" s="32"/>
      <c r="CN7" s="38"/>
      <c r="CO7" s="34"/>
      <c r="CP7" s="41"/>
      <c r="CQ7" s="41"/>
      <c r="CR7" s="41"/>
    </row>
    <row r="8" spans="2:97" s="126" customFormat="1" ht="15" customHeight="1">
      <c r="B8" s="126" t="s">
        <v>144</v>
      </c>
      <c r="BB8" s="32"/>
      <c r="BC8" s="32"/>
      <c r="BD8" s="32"/>
      <c r="BE8" s="27"/>
      <c r="BF8" s="32"/>
      <c r="BG8" s="32"/>
      <c r="BH8" s="32"/>
      <c r="BI8" s="32"/>
      <c r="BJ8" s="32"/>
      <c r="BK8" s="32"/>
      <c r="BL8" s="32"/>
      <c r="BM8" s="32"/>
      <c r="BN8" s="32"/>
      <c r="BO8" s="32"/>
      <c r="BP8" s="32"/>
      <c r="BQ8" s="32"/>
      <c r="BR8" s="32"/>
      <c r="BS8" s="32"/>
      <c r="BT8" s="32"/>
      <c r="BU8" s="32"/>
      <c r="BV8" s="32"/>
      <c r="BW8" s="32"/>
      <c r="BX8" s="32"/>
      <c r="BY8" s="32"/>
      <c r="BZ8" s="32"/>
      <c r="CA8" s="32"/>
      <c r="CL8" s="32"/>
      <c r="CM8" s="32"/>
      <c r="CN8" s="128"/>
      <c r="CO8" s="128"/>
      <c r="CP8" s="111"/>
      <c r="CQ8" s="111"/>
      <c r="CR8" s="111"/>
      <c r="CS8" s="111"/>
    </row>
    <row r="9" spans="2:97" s="126" customFormat="1" ht="15" customHeight="1">
      <c r="B9" s="244" t="s">
        <v>124</v>
      </c>
      <c r="C9" s="244"/>
      <c r="D9" s="244"/>
      <c r="E9" s="244"/>
      <c r="F9" s="244"/>
      <c r="G9" s="244"/>
      <c r="H9" s="244"/>
      <c r="I9" s="244"/>
      <c r="J9" s="244"/>
      <c r="K9" s="244"/>
      <c r="L9" s="244"/>
      <c r="M9" s="244"/>
      <c r="N9" s="244"/>
      <c r="O9" s="244"/>
      <c r="P9" s="244"/>
      <c r="Q9" s="244"/>
      <c r="BB9" s="32"/>
      <c r="BC9" s="32"/>
      <c r="BD9" s="32"/>
      <c r="BE9" s="27"/>
      <c r="BF9" s="32"/>
      <c r="BG9" s="32"/>
      <c r="BH9" s="32"/>
      <c r="BI9" s="32"/>
      <c r="BJ9" s="32"/>
      <c r="BK9" s="32"/>
      <c r="BL9" s="32"/>
      <c r="BM9" s="32"/>
      <c r="BN9" s="32"/>
      <c r="BO9" s="32"/>
      <c r="BP9" s="32"/>
      <c r="BQ9" s="32"/>
      <c r="BR9" s="32"/>
      <c r="BS9" s="32"/>
      <c r="BT9" s="32"/>
      <c r="BU9" s="32"/>
      <c r="BV9" s="32"/>
      <c r="BW9" s="32"/>
      <c r="BX9" s="32"/>
      <c r="BY9" s="32"/>
      <c r="BZ9" s="32"/>
      <c r="CA9" s="32"/>
      <c r="CL9" s="32"/>
      <c r="CM9" s="32"/>
      <c r="CN9" s="128"/>
      <c r="CO9" s="128"/>
      <c r="CP9" s="111"/>
      <c r="CQ9" s="111"/>
      <c r="CR9" s="111"/>
      <c r="CS9" s="111"/>
    </row>
    <row r="10" spans="1:239" ht="15" customHeight="1">
      <c r="A10" s="10"/>
      <c r="P10" s="10"/>
      <c r="AF10" s="10"/>
      <c r="AN10" s="10"/>
      <c r="AT10" s="10"/>
      <c r="AU10" s="10"/>
      <c r="AW10" s="10"/>
      <c r="AX10" s="10"/>
      <c r="AZ10" s="10"/>
      <c r="BA10" s="10"/>
      <c r="BD10" s="10"/>
      <c r="BL10" s="10"/>
      <c r="BT10" s="10"/>
      <c r="CD10" s="10"/>
      <c r="CE10" s="10"/>
      <c r="CG10" s="10"/>
      <c r="CH10" s="10"/>
      <c r="CJ10" s="10"/>
      <c r="CK10" s="10"/>
      <c r="CP10" s="1"/>
      <c r="CQ10" s="1"/>
      <c r="CR10" s="10"/>
      <c r="CS10" s="1"/>
      <c r="CZ10" s="10"/>
      <c r="DG10" s="10"/>
      <c r="DO10" s="10"/>
      <c r="DW10" s="10"/>
      <c r="EE10" s="10"/>
      <c r="EM10" s="10"/>
      <c r="EU10" s="10"/>
      <c r="FC10" s="10"/>
      <c r="FK10" s="10"/>
      <c r="FS10" s="10"/>
      <c r="GA10" s="10"/>
      <c r="GI10" s="10"/>
      <c r="GQ10" s="10"/>
      <c r="GY10" s="10"/>
      <c r="HG10" s="10"/>
      <c r="HO10" s="10"/>
      <c r="HW10" s="10"/>
      <c r="IE10" s="10"/>
    </row>
    <row r="11" spans="2:79" ht="15" customHeight="1">
      <c r="B11" s="28" t="s">
        <v>40</v>
      </c>
      <c r="BS11" s="29"/>
      <c r="BT11" s="29"/>
      <c r="BU11" s="29"/>
      <c r="BV11" s="29"/>
      <c r="BW11" s="29"/>
      <c r="BX11" s="29"/>
      <c r="BY11" s="29"/>
      <c r="BZ11" s="29"/>
      <c r="CA11" s="29"/>
    </row>
    <row r="12" spans="2:79" ht="17.25">
      <c r="B12" s="24" t="s">
        <v>28</v>
      </c>
      <c r="BS12" s="29"/>
      <c r="BT12" s="29"/>
      <c r="BU12" s="29"/>
      <c r="BV12" s="29"/>
      <c r="BW12" s="29"/>
      <c r="BX12" s="29"/>
      <c r="BY12" s="29"/>
      <c r="BZ12" s="29"/>
      <c r="CA12" s="29"/>
    </row>
    <row r="13" spans="2:79" ht="18" customHeight="1" thickBot="1">
      <c r="B13" s="146" t="s">
        <v>223</v>
      </c>
      <c r="I13" s="146" t="s">
        <v>224</v>
      </c>
      <c r="BS13" s="29"/>
      <c r="BT13" s="29"/>
      <c r="BU13" s="29"/>
      <c r="BV13" s="29"/>
      <c r="BW13" s="29"/>
      <c r="BX13" s="29"/>
      <c r="BY13" s="29"/>
      <c r="BZ13" s="29"/>
      <c r="CA13" s="29"/>
    </row>
    <row r="14" spans="3:79" ht="13.5" customHeight="1" thickBot="1">
      <c r="C14" s="1" t="s">
        <v>16</v>
      </c>
      <c r="D14" s="228"/>
      <c r="E14" s="229"/>
      <c r="F14" s="229"/>
      <c r="G14" s="230"/>
      <c r="I14" s="1" t="s">
        <v>25</v>
      </c>
      <c r="L14" s="228"/>
      <c r="M14" s="229"/>
      <c r="N14" s="229"/>
      <c r="O14" s="230"/>
      <c r="BE14" s="27"/>
      <c r="BS14" s="29"/>
      <c r="BT14" s="29"/>
      <c r="BU14" s="29"/>
      <c r="BV14" s="29"/>
      <c r="BW14" s="29"/>
      <c r="BX14" s="29"/>
      <c r="BY14" s="29"/>
      <c r="BZ14" s="29"/>
      <c r="CA14" s="29"/>
    </row>
    <row r="15" spans="54:91" ht="13.5" customHeight="1" thickBot="1">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L15" s="27"/>
      <c r="CM15" s="27"/>
    </row>
    <row r="16" spans="2:91" ht="13.5" customHeight="1" thickBot="1">
      <c r="B16" s="30"/>
      <c r="C16" s="1" t="s">
        <v>174</v>
      </c>
      <c r="D16" s="228"/>
      <c r="E16" s="229"/>
      <c r="F16" s="230"/>
      <c r="I16" s="1" t="s">
        <v>148</v>
      </c>
      <c r="L16" s="228"/>
      <c r="M16" s="229"/>
      <c r="N16" s="230"/>
      <c r="BB16" s="27"/>
      <c r="BC16" s="27"/>
      <c r="BD16" s="27"/>
      <c r="BE16" s="29"/>
      <c r="BF16" s="27"/>
      <c r="BG16" s="27"/>
      <c r="BH16" s="27"/>
      <c r="BI16" s="27"/>
      <c r="BJ16" s="27"/>
      <c r="BK16" s="27"/>
      <c r="BL16" s="27"/>
      <c r="BM16" s="27"/>
      <c r="BN16" s="27"/>
      <c r="BO16" s="27"/>
      <c r="BP16" s="27"/>
      <c r="BQ16" s="27"/>
      <c r="BR16" s="27"/>
      <c r="BS16" s="27"/>
      <c r="BT16" s="27"/>
      <c r="BU16" s="27"/>
      <c r="BV16" s="27"/>
      <c r="BW16" s="27"/>
      <c r="BX16" s="27"/>
      <c r="BY16" s="27"/>
      <c r="BZ16" s="27"/>
      <c r="CA16" s="27"/>
      <c r="CL16" s="27"/>
      <c r="CM16" s="27"/>
    </row>
    <row r="17" spans="54:91" ht="13.5" customHeight="1" thickBot="1">
      <c r="BB17" s="29"/>
      <c r="BC17" s="29"/>
      <c r="BD17" s="29"/>
      <c r="BE17" s="29"/>
      <c r="BF17" s="29"/>
      <c r="BG17" s="29"/>
      <c r="BH17" s="29"/>
      <c r="BI17" s="29"/>
      <c r="BJ17" s="29"/>
      <c r="BK17" s="29"/>
      <c r="BL17" s="29"/>
      <c r="BM17" s="29"/>
      <c r="BN17" s="29"/>
      <c r="BO17" s="29"/>
      <c r="BP17" s="29"/>
      <c r="BQ17" s="29"/>
      <c r="BR17" s="27"/>
      <c r="BS17" s="27"/>
      <c r="BT17" s="27"/>
      <c r="BU17" s="27"/>
      <c r="BV17" s="27"/>
      <c r="BW17" s="27"/>
      <c r="BX17" s="27"/>
      <c r="BY17" s="27"/>
      <c r="BZ17" s="27"/>
      <c r="CA17" s="27"/>
      <c r="CL17" s="29"/>
      <c r="CM17" s="29"/>
    </row>
    <row r="18" spans="3:91" ht="13.5" customHeight="1" thickBot="1">
      <c r="C18" s="1" t="s">
        <v>175</v>
      </c>
      <c r="D18" s="228"/>
      <c r="E18" s="229"/>
      <c r="F18" s="230"/>
      <c r="I18" s="1" t="s">
        <v>149</v>
      </c>
      <c r="L18" s="228"/>
      <c r="M18" s="229"/>
      <c r="N18" s="230"/>
      <c r="BB18" s="29"/>
      <c r="BC18" s="29"/>
      <c r="BD18" s="29"/>
      <c r="BE18" s="29"/>
      <c r="BF18" s="29"/>
      <c r="BG18" s="29"/>
      <c r="BH18" s="29"/>
      <c r="BI18" s="29"/>
      <c r="BJ18" s="29"/>
      <c r="BK18" s="29"/>
      <c r="BL18" s="29"/>
      <c r="BM18" s="29"/>
      <c r="BN18" s="29"/>
      <c r="BO18" s="29"/>
      <c r="BP18" s="29"/>
      <c r="BQ18" s="29"/>
      <c r="BR18" s="27"/>
      <c r="BS18" s="27"/>
      <c r="BT18" s="27"/>
      <c r="BU18" s="27"/>
      <c r="BV18" s="27"/>
      <c r="BW18" s="27"/>
      <c r="BX18" s="27"/>
      <c r="BY18" s="27"/>
      <c r="BZ18" s="27"/>
      <c r="CA18" s="27"/>
      <c r="CL18" s="29"/>
      <c r="CM18" s="29"/>
    </row>
    <row r="19" spans="54:91" ht="13.5" customHeight="1" thickBot="1">
      <c r="BB19" s="29"/>
      <c r="BC19" s="29"/>
      <c r="BD19" s="29"/>
      <c r="BE19" s="29"/>
      <c r="BF19" s="29"/>
      <c r="BG19" s="29"/>
      <c r="BH19" s="29"/>
      <c r="BI19" s="29"/>
      <c r="BJ19" s="29"/>
      <c r="BK19" s="29"/>
      <c r="BL19" s="29"/>
      <c r="BM19" s="29"/>
      <c r="BN19" s="29"/>
      <c r="BO19" s="29"/>
      <c r="BP19" s="29"/>
      <c r="BQ19" s="29"/>
      <c r="BR19" s="27"/>
      <c r="BS19" s="27"/>
      <c r="BT19" s="27"/>
      <c r="BU19" s="27"/>
      <c r="BV19" s="27"/>
      <c r="BW19" s="27"/>
      <c r="BX19" s="27"/>
      <c r="BY19" s="27"/>
      <c r="BZ19" s="27"/>
      <c r="CA19" s="27"/>
      <c r="CL19" s="29"/>
      <c r="CM19" s="29"/>
    </row>
    <row r="20" spans="3:91" ht="13.5" customHeight="1" thickBot="1">
      <c r="C20" s="1" t="s">
        <v>26</v>
      </c>
      <c r="D20" s="228"/>
      <c r="E20" s="229"/>
      <c r="F20" s="230"/>
      <c r="I20" s="1" t="s">
        <v>150</v>
      </c>
      <c r="L20" s="228" t="s">
        <v>111</v>
      </c>
      <c r="M20" s="229"/>
      <c r="N20" s="230"/>
      <c r="BB20" s="29"/>
      <c r="BC20" s="29"/>
      <c r="BD20" s="29"/>
      <c r="BE20" s="38"/>
      <c r="BF20" s="29"/>
      <c r="BG20" s="29"/>
      <c r="BH20" s="29"/>
      <c r="BI20" s="29"/>
      <c r="BJ20" s="29"/>
      <c r="BK20" s="29"/>
      <c r="BL20" s="29"/>
      <c r="BM20" s="29"/>
      <c r="BN20" s="29"/>
      <c r="BO20" s="29"/>
      <c r="BP20" s="29"/>
      <c r="BQ20" s="29"/>
      <c r="BR20" s="27"/>
      <c r="BS20" s="27"/>
      <c r="BT20" s="27"/>
      <c r="BU20" s="27"/>
      <c r="BV20" s="27"/>
      <c r="BW20" s="27"/>
      <c r="BX20" s="27"/>
      <c r="BY20" s="27"/>
      <c r="BZ20" s="27"/>
      <c r="CA20" s="27"/>
      <c r="CL20" s="29"/>
      <c r="CM20" s="29"/>
    </row>
    <row r="21" spans="54:91" ht="13.5" customHeight="1" thickBot="1">
      <c r="BB21" s="38"/>
      <c r="BC21" s="38"/>
      <c r="BD21" s="38"/>
      <c r="BE21" s="27"/>
      <c r="BF21" s="38"/>
      <c r="BG21" s="38"/>
      <c r="BH21" s="38"/>
      <c r="BI21" s="38"/>
      <c r="BJ21" s="38"/>
      <c r="BK21" s="38"/>
      <c r="BL21" s="38"/>
      <c r="BM21" s="38"/>
      <c r="BN21" s="38"/>
      <c r="BO21" s="38"/>
      <c r="BP21" s="38"/>
      <c r="BQ21" s="38"/>
      <c r="BR21" s="27"/>
      <c r="BS21" s="27"/>
      <c r="BT21" s="27"/>
      <c r="BU21" s="27"/>
      <c r="BV21" s="27"/>
      <c r="BW21" s="27"/>
      <c r="BX21" s="27"/>
      <c r="BY21" s="27"/>
      <c r="BZ21" s="27"/>
      <c r="CA21" s="27"/>
      <c r="CL21" s="38"/>
      <c r="CM21" s="38"/>
    </row>
    <row r="22" spans="9:91" ht="13.5" customHeight="1" thickBot="1">
      <c r="I22" s="1" t="s">
        <v>27</v>
      </c>
      <c r="L22" s="228"/>
      <c r="M22" s="229"/>
      <c r="N22" s="230"/>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L22" s="27"/>
      <c r="CM22" s="27"/>
    </row>
    <row r="23" spans="54:91" ht="13.5" customHeight="1" thickBot="1">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L23" s="27"/>
      <c r="CM23" s="27"/>
    </row>
    <row r="24" spans="2:97" s="24" customFormat="1" ht="18" thickBot="1">
      <c r="B24" s="24" t="s">
        <v>24</v>
      </c>
      <c r="D24" s="238"/>
      <c r="E24" s="239"/>
      <c r="F24" s="240"/>
      <c r="G24" s="1"/>
      <c r="CP24" s="147"/>
      <c r="CQ24" s="147"/>
      <c r="CR24" s="147"/>
      <c r="CS24" s="147"/>
    </row>
    <row r="25" spans="54:91" ht="18" customHeight="1">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L25" s="27"/>
      <c r="CM25" s="27"/>
    </row>
    <row r="27" ht="17.25">
      <c r="B27" s="24" t="s">
        <v>138</v>
      </c>
    </row>
    <row r="28" ht="13.5" customHeight="1" thickBot="1"/>
    <row r="29" spans="2:7" ht="13.5" customHeight="1" thickBot="1">
      <c r="B29" s="1" t="s">
        <v>186</v>
      </c>
      <c r="D29" s="228"/>
      <c r="E29" s="229"/>
      <c r="F29" s="229"/>
      <c r="G29" s="230"/>
    </row>
    <row r="30" ht="13.5" customHeight="1" thickBot="1"/>
    <row r="31" spans="2:6" ht="13.5" customHeight="1" thickBot="1">
      <c r="B31" s="1" t="s">
        <v>176</v>
      </c>
      <c r="D31" s="228"/>
      <c r="E31" s="229"/>
      <c r="F31" s="230"/>
    </row>
    <row r="32" ht="13.5" customHeight="1" thickBot="1"/>
    <row r="33" spans="2:6" ht="13.5" customHeight="1" thickBot="1">
      <c r="B33" s="1" t="s">
        <v>29</v>
      </c>
      <c r="D33" s="228"/>
      <c r="E33" s="229"/>
      <c r="F33" s="230"/>
    </row>
    <row r="34" ht="13.5" customHeight="1" thickBot="1"/>
    <row r="35" spans="2:8" ht="13.5" customHeight="1" thickBot="1">
      <c r="B35" s="1" t="s">
        <v>30</v>
      </c>
      <c r="D35" s="254"/>
      <c r="E35" s="255"/>
      <c r="F35" s="255"/>
      <c r="G35" s="256"/>
      <c r="H35" s="45" t="s">
        <v>207</v>
      </c>
    </row>
    <row r="36" ht="13.5" customHeight="1" thickBot="1"/>
    <row r="37" spans="2:8" ht="13.5" customHeight="1" thickBot="1">
      <c r="B37" s="1" t="s">
        <v>177</v>
      </c>
      <c r="D37" s="254"/>
      <c r="E37" s="255"/>
      <c r="F37" s="255"/>
      <c r="G37" s="255"/>
      <c r="H37" s="256"/>
    </row>
    <row r="38" spans="4:7" ht="13.5" customHeight="1">
      <c r="D38" s="11"/>
      <c r="E38" s="11"/>
      <c r="F38" s="11"/>
      <c r="G38" s="11"/>
    </row>
    <row r="39" ht="13.5" customHeight="1" thickBot="1">
      <c r="D39" s="33" t="s">
        <v>178</v>
      </c>
    </row>
    <row r="40" spans="4:8" ht="13.5" customHeight="1" thickBot="1">
      <c r="D40" s="248"/>
      <c r="E40" s="249"/>
      <c r="F40" s="249"/>
      <c r="G40" s="249"/>
      <c r="H40" s="250"/>
    </row>
    <row r="41" ht="13.5" customHeight="1"/>
    <row r="42" spans="2:22" ht="13.5" customHeight="1">
      <c r="B42" s="146" t="s">
        <v>204</v>
      </c>
      <c r="L42" s="35"/>
      <c r="P42" s="7"/>
      <c r="V42" s="36"/>
    </row>
    <row r="43" spans="2:22" ht="13.5" customHeight="1">
      <c r="B43" s="37"/>
      <c r="L43" s="35"/>
      <c r="P43" s="7"/>
      <c r="V43" s="36"/>
    </row>
    <row r="44" spans="2:22" ht="13.5" customHeight="1" thickBot="1">
      <c r="B44" s="270"/>
      <c r="C44" s="270"/>
      <c r="D44" s="251" t="s">
        <v>180</v>
      </c>
      <c r="E44" s="251"/>
      <c r="F44" s="251"/>
      <c r="G44" s="251"/>
      <c r="H44" s="251" t="s">
        <v>181</v>
      </c>
      <c r="I44" s="251"/>
      <c r="J44" s="251"/>
      <c r="K44" s="251"/>
      <c r="L44" s="251" t="s">
        <v>182</v>
      </c>
      <c r="M44" s="251"/>
      <c r="N44" s="251"/>
      <c r="O44" s="251"/>
      <c r="P44" s="7"/>
      <c r="V44" s="36"/>
    </row>
    <row r="45" spans="2:22" ht="24.75" customHeight="1">
      <c r="B45" s="259" t="s">
        <v>179</v>
      </c>
      <c r="C45" s="260"/>
      <c r="D45" s="258"/>
      <c r="E45" s="257"/>
      <c r="F45" s="257"/>
      <c r="G45" s="257"/>
      <c r="H45" s="257"/>
      <c r="I45" s="257"/>
      <c r="J45" s="257"/>
      <c r="K45" s="257"/>
      <c r="L45" s="257"/>
      <c r="M45" s="257"/>
      <c r="N45" s="257"/>
      <c r="O45" s="261"/>
      <c r="P45" s="153"/>
      <c r="V45" s="36"/>
    </row>
    <row r="46" spans="2:22" ht="27" customHeight="1">
      <c r="B46" s="268" t="s">
        <v>183</v>
      </c>
      <c r="C46" s="269"/>
      <c r="D46" s="231"/>
      <c r="E46" s="232"/>
      <c r="F46" s="232"/>
      <c r="G46" s="232"/>
      <c r="H46" s="232"/>
      <c r="I46" s="232"/>
      <c r="J46" s="232"/>
      <c r="K46" s="232"/>
      <c r="L46" s="232"/>
      <c r="M46" s="232"/>
      <c r="N46" s="232"/>
      <c r="O46" s="234"/>
      <c r="P46" s="153"/>
      <c r="V46" s="36"/>
    </row>
    <row r="47" spans="2:22" ht="21.75" customHeight="1">
      <c r="B47" s="266" t="s">
        <v>184</v>
      </c>
      <c r="C47" s="267"/>
      <c r="D47" s="265"/>
      <c r="E47" s="252"/>
      <c r="F47" s="252"/>
      <c r="G47" s="252"/>
      <c r="H47" s="252"/>
      <c r="I47" s="252"/>
      <c r="J47" s="252"/>
      <c r="K47" s="252"/>
      <c r="L47" s="252"/>
      <c r="M47" s="252"/>
      <c r="N47" s="252"/>
      <c r="O47" s="253"/>
      <c r="P47" s="153"/>
      <c r="V47" s="36"/>
    </row>
    <row r="48" spans="2:22" ht="21.75" customHeight="1" thickBot="1">
      <c r="B48" s="154" t="s">
        <v>185</v>
      </c>
      <c r="C48" s="155"/>
      <c r="D48" s="233"/>
      <c r="E48" s="226"/>
      <c r="F48" s="226"/>
      <c r="G48" s="226"/>
      <c r="H48" s="226"/>
      <c r="I48" s="226"/>
      <c r="J48" s="226"/>
      <c r="K48" s="226"/>
      <c r="L48" s="226"/>
      <c r="M48" s="226"/>
      <c r="N48" s="226"/>
      <c r="O48" s="227"/>
      <c r="P48" s="153"/>
      <c r="V48" s="36"/>
    </row>
    <row r="49" ht="13.5" customHeight="1" thickBot="1"/>
    <row r="50" spans="2:19" ht="18" thickBot="1">
      <c r="B50" s="24" t="s">
        <v>21</v>
      </c>
      <c r="D50" s="245"/>
      <c r="E50" s="246"/>
      <c r="F50" s="247"/>
      <c r="Q50" s="34"/>
      <c r="R50" s="34"/>
      <c r="S50" s="34"/>
    </row>
    <row r="51" spans="17:19" ht="13.5">
      <c r="Q51" s="34"/>
      <c r="R51" s="34"/>
      <c r="S51" s="34"/>
    </row>
    <row r="52" spans="4:19" ht="13.5" customHeight="1" thickBot="1">
      <c r="D52" s="1" t="s">
        <v>206</v>
      </c>
      <c r="Q52" s="34"/>
      <c r="R52" s="34"/>
      <c r="S52" s="34"/>
    </row>
    <row r="53" spans="4:16" ht="17.25" customHeight="1" thickBot="1">
      <c r="D53" s="262"/>
      <c r="E53" s="263"/>
      <c r="F53" s="263"/>
      <c r="G53" s="263"/>
      <c r="H53" s="263"/>
      <c r="I53" s="263"/>
      <c r="J53" s="263"/>
      <c r="K53" s="263"/>
      <c r="L53" s="263"/>
      <c r="M53" s="263"/>
      <c r="N53" s="263"/>
      <c r="O53" s="263"/>
      <c r="P53" s="264"/>
    </row>
    <row r="54" ht="13.5">
      <c r="Q54" s="6" t="s">
        <v>208</v>
      </c>
    </row>
    <row r="55" spans="2:16" ht="18.75">
      <c r="B55" s="28" t="s">
        <v>41</v>
      </c>
      <c r="P55" s="7"/>
    </row>
    <row r="56" spans="2:10" ht="17.25">
      <c r="B56" s="24" t="s">
        <v>28</v>
      </c>
      <c r="C56" s="126"/>
      <c r="D56" s="126"/>
      <c r="E56" s="126"/>
      <c r="F56" s="126"/>
      <c r="G56" s="126"/>
      <c r="H56" s="126"/>
      <c r="I56" s="126"/>
      <c r="J56" s="126"/>
    </row>
    <row r="57" spans="2:10" ht="15" thickBot="1">
      <c r="B57" s="146" t="s">
        <v>223</v>
      </c>
      <c r="C57" s="126"/>
      <c r="D57" s="126"/>
      <c r="E57" s="126"/>
      <c r="F57" s="126"/>
      <c r="G57" s="126"/>
      <c r="H57" s="126"/>
      <c r="I57" s="146" t="s">
        <v>224</v>
      </c>
      <c r="J57" s="126"/>
    </row>
    <row r="58" spans="3:15" ht="14.25" thickBot="1">
      <c r="C58" s="1" t="s">
        <v>16</v>
      </c>
      <c r="D58" s="228"/>
      <c r="E58" s="229"/>
      <c r="F58" s="229"/>
      <c r="G58" s="230"/>
      <c r="I58" s="1" t="s">
        <v>25</v>
      </c>
      <c r="L58" s="228"/>
      <c r="M58" s="229"/>
      <c r="N58" s="229"/>
      <c r="O58" s="230"/>
    </row>
    <row r="59" ht="14.25" thickBot="1"/>
    <row r="60" spans="2:14" ht="17.25" thickBot="1">
      <c r="B60" s="30"/>
      <c r="C60" s="1" t="s">
        <v>174</v>
      </c>
      <c r="D60" s="228"/>
      <c r="E60" s="229"/>
      <c r="F60" s="230"/>
      <c r="I60" s="1" t="s">
        <v>148</v>
      </c>
      <c r="L60" s="228"/>
      <c r="M60" s="229"/>
      <c r="N60" s="230"/>
    </row>
    <row r="61" ht="14.25" thickBot="1"/>
    <row r="62" spans="3:14" ht="14.25" thickBot="1">
      <c r="C62" s="1" t="s">
        <v>175</v>
      </c>
      <c r="D62" s="228"/>
      <c r="E62" s="229"/>
      <c r="F62" s="230"/>
      <c r="I62" s="1" t="s">
        <v>149</v>
      </c>
      <c r="L62" s="228"/>
      <c r="M62" s="229"/>
      <c r="N62" s="230"/>
    </row>
    <row r="63" ht="14.25" thickBot="1"/>
    <row r="64" spans="3:14" ht="14.25" thickBot="1">
      <c r="C64" s="1" t="s">
        <v>26</v>
      </c>
      <c r="D64" s="228"/>
      <c r="E64" s="229"/>
      <c r="F64" s="230"/>
      <c r="I64" s="1" t="s">
        <v>150</v>
      </c>
      <c r="L64" s="228" t="s">
        <v>111</v>
      </c>
      <c r="M64" s="229"/>
      <c r="N64" s="230"/>
    </row>
    <row r="65" ht="14.25" thickBot="1"/>
    <row r="66" spans="9:14" ht="14.25" thickBot="1">
      <c r="I66" s="1" t="s">
        <v>27</v>
      </c>
      <c r="L66" s="228"/>
      <c r="M66" s="229"/>
      <c r="N66" s="230"/>
    </row>
    <row r="67" ht="14.25" thickBot="1"/>
    <row r="68" spans="2:97" s="24" customFormat="1" ht="18" thickBot="1">
      <c r="B68" s="24" t="s">
        <v>24</v>
      </c>
      <c r="D68" s="238"/>
      <c r="E68" s="239"/>
      <c r="F68" s="240"/>
      <c r="G68" s="1"/>
      <c r="CP68" s="147"/>
      <c r="CQ68" s="147"/>
      <c r="CR68" s="147"/>
      <c r="CS68" s="147"/>
    </row>
    <row r="71" ht="17.25">
      <c r="B71" s="24" t="s">
        <v>138</v>
      </c>
    </row>
    <row r="72" ht="14.25" thickBot="1"/>
    <row r="73" spans="2:7" ht="14.25" thickBot="1">
      <c r="B73" s="1" t="s">
        <v>186</v>
      </c>
      <c r="D73" s="228"/>
      <c r="E73" s="229"/>
      <c r="F73" s="229"/>
      <c r="G73" s="230"/>
    </row>
    <row r="74" ht="14.25" thickBot="1"/>
    <row r="75" spans="2:6" ht="14.25" thickBot="1">
      <c r="B75" s="1" t="s">
        <v>176</v>
      </c>
      <c r="D75" s="228"/>
      <c r="E75" s="229"/>
      <c r="F75" s="230"/>
    </row>
    <row r="76" ht="14.25" thickBot="1"/>
    <row r="77" spans="2:6" ht="14.25" thickBot="1">
      <c r="B77" s="1" t="s">
        <v>29</v>
      </c>
      <c r="D77" s="228"/>
      <c r="E77" s="229"/>
      <c r="F77" s="230"/>
    </row>
    <row r="78" ht="14.25" thickBot="1"/>
    <row r="79" spans="2:8" ht="14.25" thickBot="1">
      <c r="B79" s="1" t="s">
        <v>30</v>
      </c>
      <c r="D79" s="254"/>
      <c r="E79" s="255"/>
      <c r="F79" s="255"/>
      <c r="G79" s="256"/>
      <c r="H79" s="45" t="s">
        <v>207</v>
      </c>
    </row>
    <row r="80" ht="14.25" thickBot="1"/>
    <row r="81" spans="2:8" ht="14.25" thickBot="1">
      <c r="B81" s="1" t="s">
        <v>177</v>
      </c>
      <c r="D81" s="254"/>
      <c r="E81" s="255"/>
      <c r="F81" s="255"/>
      <c r="G81" s="255"/>
      <c r="H81" s="256"/>
    </row>
    <row r="82" spans="4:7" ht="13.5">
      <c r="D82" s="11"/>
      <c r="E82" s="11"/>
      <c r="F82" s="11"/>
      <c r="G82" s="11"/>
    </row>
    <row r="83" ht="14.25" thickBot="1">
      <c r="D83" s="33" t="s">
        <v>178</v>
      </c>
    </row>
    <row r="84" spans="4:8" ht="14.25" thickBot="1">
      <c r="D84" s="248"/>
      <c r="E84" s="249"/>
      <c r="F84" s="249"/>
      <c r="G84" s="249"/>
      <c r="H84" s="250"/>
    </row>
    <row r="85" spans="4:17" ht="13.5">
      <c r="D85" s="34"/>
      <c r="E85" s="34"/>
      <c r="F85" s="34"/>
      <c r="G85" s="34"/>
      <c r="O85" s="124"/>
      <c r="Q85" s="6"/>
    </row>
    <row r="86" spans="12:17" ht="13.5">
      <c r="L86" s="35"/>
      <c r="Q86" s="68"/>
    </row>
    <row r="87" spans="2:22" ht="14.25">
      <c r="B87" s="37" t="s">
        <v>31</v>
      </c>
      <c r="L87" s="35"/>
      <c r="P87" s="7"/>
      <c r="V87" s="36"/>
    </row>
    <row r="88" spans="2:22" ht="14.25">
      <c r="B88" s="37"/>
      <c r="L88" s="35"/>
      <c r="P88" s="7"/>
      <c r="V88" s="36"/>
    </row>
    <row r="89" spans="2:22" ht="15" thickBot="1">
      <c r="B89" s="270"/>
      <c r="C89" s="270"/>
      <c r="D89" s="251" t="s">
        <v>180</v>
      </c>
      <c r="E89" s="251"/>
      <c r="F89" s="251"/>
      <c r="G89" s="251"/>
      <c r="H89" s="251" t="s">
        <v>181</v>
      </c>
      <c r="I89" s="251"/>
      <c r="J89" s="251"/>
      <c r="K89" s="251"/>
      <c r="L89" s="251" t="s">
        <v>182</v>
      </c>
      <c r="M89" s="251"/>
      <c r="N89" s="251"/>
      <c r="O89" s="251"/>
      <c r="P89" s="7"/>
      <c r="V89" s="36"/>
    </row>
    <row r="90" spans="2:22" ht="21" customHeight="1">
      <c r="B90" s="259" t="s">
        <v>179</v>
      </c>
      <c r="C90" s="260"/>
      <c r="D90" s="258"/>
      <c r="E90" s="257"/>
      <c r="F90" s="257"/>
      <c r="G90" s="257"/>
      <c r="H90" s="257"/>
      <c r="I90" s="257"/>
      <c r="J90" s="257"/>
      <c r="K90" s="257"/>
      <c r="L90" s="257"/>
      <c r="M90" s="257"/>
      <c r="N90" s="257"/>
      <c r="O90" s="261"/>
      <c r="P90" s="153"/>
      <c r="V90" s="36"/>
    </row>
    <row r="91" spans="2:22" ht="25.5" customHeight="1">
      <c r="B91" s="268" t="s">
        <v>183</v>
      </c>
      <c r="C91" s="269"/>
      <c r="D91" s="231"/>
      <c r="E91" s="232"/>
      <c r="F91" s="232"/>
      <c r="G91" s="232"/>
      <c r="H91" s="232"/>
      <c r="I91" s="232"/>
      <c r="J91" s="232"/>
      <c r="K91" s="232"/>
      <c r="L91" s="232"/>
      <c r="M91" s="232"/>
      <c r="N91" s="232"/>
      <c r="O91" s="234"/>
      <c r="P91" s="153"/>
      <c r="V91" s="36"/>
    </row>
    <row r="92" spans="2:22" ht="19.5" customHeight="1">
      <c r="B92" s="266" t="s">
        <v>184</v>
      </c>
      <c r="C92" s="267"/>
      <c r="D92" s="265"/>
      <c r="E92" s="252"/>
      <c r="F92" s="252"/>
      <c r="G92" s="252"/>
      <c r="H92" s="252"/>
      <c r="I92" s="252"/>
      <c r="J92" s="252"/>
      <c r="K92" s="252"/>
      <c r="L92" s="252"/>
      <c r="M92" s="252"/>
      <c r="N92" s="252"/>
      <c r="O92" s="253"/>
      <c r="P92" s="153"/>
      <c r="V92" s="36"/>
    </row>
    <row r="93" spans="2:22" ht="19.5" customHeight="1" thickBot="1">
      <c r="B93" s="154" t="s">
        <v>185</v>
      </c>
      <c r="C93" s="155"/>
      <c r="D93" s="233"/>
      <c r="E93" s="226"/>
      <c r="F93" s="226"/>
      <c r="G93" s="226"/>
      <c r="H93" s="226"/>
      <c r="I93" s="226"/>
      <c r="J93" s="226"/>
      <c r="K93" s="226"/>
      <c r="L93" s="226"/>
      <c r="M93" s="226"/>
      <c r="N93" s="226"/>
      <c r="O93" s="227"/>
      <c r="P93" s="153"/>
      <c r="V93" s="36"/>
    </row>
    <row r="94" ht="13.5" customHeight="1" thickBot="1"/>
    <row r="95" spans="2:6" ht="18" thickBot="1">
      <c r="B95" s="24" t="s">
        <v>21</v>
      </c>
      <c r="D95" s="245"/>
      <c r="E95" s="246"/>
      <c r="F95" s="247"/>
    </row>
    <row r="97" ht="22.5" customHeight="1" thickBot="1">
      <c r="D97" s="1" t="s">
        <v>206</v>
      </c>
    </row>
    <row r="98" spans="4:16" ht="18" customHeight="1" thickBot="1">
      <c r="D98" s="262"/>
      <c r="E98" s="263"/>
      <c r="F98" s="263"/>
      <c r="G98" s="263"/>
      <c r="H98" s="263"/>
      <c r="I98" s="263"/>
      <c r="J98" s="263"/>
      <c r="K98" s="263"/>
      <c r="L98" s="263"/>
      <c r="M98" s="263"/>
      <c r="N98" s="263"/>
      <c r="O98" s="263"/>
      <c r="P98" s="264"/>
    </row>
    <row r="101" ht="13.5">
      <c r="Q101" s="6" t="s">
        <v>142</v>
      </c>
    </row>
    <row r="102" spans="2:97" s="23" customFormat="1" ht="12">
      <c r="B102" s="23" t="s">
        <v>35</v>
      </c>
      <c r="Q102" s="214" t="s">
        <v>2</v>
      </c>
      <c r="CP102" s="20"/>
      <c r="CQ102" s="20"/>
      <c r="CR102" s="20"/>
      <c r="CS102" s="20"/>
    </row>
  </sheetData>
  <sheetProtection sheet="1" selectLockedCells="1"/>
  <protectedRanges>
    <protectedRange sqref="D35:F35 D79:F79" name="範囲23"/>
    <protectedRange sqref="D50:F50 D95:F95" name="範囲37"/>
  </protectedRanges>
  <mergeCells count="120">
    <mergeCell ref="CP2:CS2"/>
    <mergeCell ref="CI3:CK3"/>
    <mergeCell ref="AV3:AX3"/>
    <mergeCell ref="AY3:BA3"/>
    <mergeCell ref="BC3:BC4"/>
    <mergeCell ref="BE3:BE4"/>
    <mergeCell ref="CC3:CE3"/>
    <mergeCell ref="CM3:CM4"/>
    <mergeCell ref="BW3:BW4"/>
    <mergeCell ref="BP3:BS3"/>
    <mergeCell ref="BT3:BT4"/>
    <mergeCell ref="BU3:BV3"/>
    <mergeCell ref="AJ2:AN2"/>
    <mergeCell ref="AS2:BA2"/>
    <mergeCell ref="BF2:BI2"/>
    <mergeCell ref="BM2:BT2"/>
    <mergeCell ref="AO3:AO4"/>
    <mergeCell ref="AL3:AL4"/>
    <mergeCell ref="AM3:AM4"/>
    <mergeCell ref="AN3:AN4"/>
    <mergeCell ref="BG3:BI3"/>
    <mergeCell ref="BM3:BO3"/>
    <mergeCell ref="B89:C89"/>
    <mergeCell ref="D89:G89"/>
    <mergeCell ref="H89:K89"/>
    <mergeCell ref="L89:O89"/>
    <mergeCell ref="L45:O45"/>
    <mergeCell ref="B44:C44"/>
    <mergeCell ref="B45:C45"/>
    <mergeCell ref="B46:C46"/>
    <mergeCell ref="L62:N62"/>
    <mergeCell ref="D64:F64"/>
    <mergeCell ref="B47:C47"/>
    <mergeCell ref="D81:H81"/>
    <mergeCell ref="D93:G93"/>
    <mergeCell ref="H93:K93"/>
    <mergeCell ref="B92:C92"/>
    <mergeCell ref="B91:C91"/>
    <mergeCell ref="D60:F60"/>
    <mergeCell ref="H48:K48"/>
    <mergeCell ref="L91:O91"/>
    <mergeCell ref="H92:K92"/>
    <mergeCell ref="L92:O92"/>
    <mergeCell ref="D68:F68"/>
    <mergeCell ref="D47:G47"/>
    <mergeCell ref="D73:G73"/>
    <mergeCell ref="D75:F75"/>
    <mergeCell ref="D77:F77"/>
    <mergeCell ref="H47:K47"/>
    <mergeCell ref="D62:F62"/>
    <mergeCell ref="L66:N66"/>
    <mergeCell ref="L60:N60"/>
    <mergeCell ref="D95:F95"/>
    <mergeCell ref="D98:P98"/>
    <mergeCell ref="D79:G79"/>
    <mergeCell ref="D91:G91"/>
    <mergeCell ref="H91:K91"/>
    <mergeCell ref="D84:H84"/>
    <mergeCell ref="D92:G92"/>
    <mergeCell ref="L93:O93"/>
    <mergeCell ref="B90:C90"/>
    <mergeCell ref="D90:G90"/>
    <mergeCell ref="H90:K90"/>
    <mergeCell ref="L16:N16"/>
    <mergeCell ref="D37:H37"/>
    <mergeCell ref="L90:O90"/>
    <mergeCell ref="D53:P53"/>
    <mergeCell ref="D58:G58"/>
    <mergeCell ref="L64:N64"/>
    <mergeCell ref="L58:O58"/>
    <mergeCell ref="D31:F31"/>
    <mergeCell ref="D50:F50"/>
    <mergeCell ref="D40:H40"/>
    <mergeCell ref="D44:G44"/>
    <mergeCell ref="H44:K44"/>
    <mergeCell ref="L44:O44"/>
    <mergeCell ref="L47:O47"/>
    <mergeCell ref="D35:G35"/>
    <mergeCell ref="H45:K45"/>
    <mergeCell ref="D45:G45"/>
    <mergeCell ref="CX3:CZ3"/>
    <mergeCell ref="CB3:CB4"/>
    <mergeCell ref="CF3:CH3"/>
    <mergeCell ref="BX3:BX4"/>
    <mergeCell ref="BY3:BY4"/>
    <mergeCell ref="AE3:AH3"/>
    <mergeCell ref="AI3:AI4"/>
    <mergeCell ref="AR3:AR4"/>
    <mergeCell ref="AS3:AU3"/>
    <mergeCell ref="BK2:BK4"/>
    <mergeCell ref="AJ3:AK3"/>
    <mergeCell ref="BL2:BL4"/>
    <mergeCell ref="Z2:Z4"/>
    <mergeCell ref="AA2:AA4"/>
    <mergeCell ref="AB3:AD3"/>
    <mergeCell ref="D24:F24"/>
    <mergeCell ref="D16:F16"/>
    <mergeCell ref="D18:F18"/>
    <mergeCell ref="D14:G14"/>
    <mergeCell ref="L14:O14"/>
    <mergeCell ref="BU2:BY2"/>
    <mergeCell ref="CO3:CO4"/>
    <mergeCell ref="CQ3:CS3"/>
    <mergeCell ref="CU3:CW3"/>
    <mergeCell ref="CC2:CK2"/>
    <mergeCell ref="D29:G29"/>
    <mergeCell ref="L18:N18"/>
    <mergeCell ref="L20:N20"/>
    <mergeCell ref="L22:N22"/>
    <mergeCell ref="D20:F20"/>
    <mergeCell ref="Y2:Y4"/>
    <mergeCell ref="AB2:AI2"/>
    <mergeCell ref="L48:O48"/>
    <mergeCell ref="D33:F33"/>
    <mergeCell ref="D46:G46"/>
    <mergeCell ref="D48:G48"/>
    <mergeCell ref="H46:K46"/>
    <mergeCell ref="L46:O46"/>
    <mergeCell ref="G3:O3"/>
    <mergeCell ref="B9:Q9"/>
  </mergeCells>
  <dataValidations count="10">
    <dataValidation type="list" allowBlank="1" showInputMessage="1" showErrorMessage="1" sqref="D50 D95">
      <formula1>"Ｄ陽性,Ｄ陰性,弱陽性Ｄ,判定保留,その他"</formula1>
    </dataValidation>
    <dataValidation type="list" allowBlank="1" showInputMessage="1" showErrorMessage="1" sqref="L18 L16 L60 L62">
      <formula1>"陰性(0),ｗ＋,１＋,２＋,３＋,４＋"</formula1>
    </dataValidation>
    <dataValidation type="list" allowBlank="1" showInputMessage="1" showErrorMessage="1" sqref="D33 L20 L64 L47:L48 D77 D47:D48 H47:H48 L92:L93 D92:D93 H92:H93">
      <formula1>"陰性(0),ｗ＋,１＋,２＋,３＋,４＋,未実施"</formula1>
    </dataValidation>
    <dataValidation type="list" allowBlank="1" showInputMessage="1" showErrorMessage="1" sqref="D58 D29 D14 D73">
      <formula1>"試験管法,スライド法,カラム凝集法,マイクロプレート法"</formula1>
    </dataValidation>
    <dataValidation type="list" allowBlank="1" showInputMessage="1" showErrorMessage="1" sqref="D31 D18 D60 D16 D62 D75">
      <formula1>"陰性(0),ｗ＋,１＋,２＋,３＋,４＋,部分凝集(mf)"</formula1>
    </dataValidation>
    <dataValidation type="list" allowBlank="1" showInputMessage="1" showErrorMessage="1" sqref="D20 D68 D24 L22 D64 L66">
      <formula1>"Ａ型,Ｂ型,Ｏ型,ＡＢ型,判定保留"</formula1>
    </dataValidation>
    <dataValidation type="list" allowBlank="1" showInputMessage="1" showErrorMessage="1" sqref="L14 L58">
      <formula1>"試験管法,カラム凝集法,マイクロプレート法"</formula1>
    </dataValidation>
    <dataValidation type="list" allowBlank="1" showInputMessage="1" showErrorMessage="1" sqref="D35 D79">
      <formula1>"Ｄ陽性,Ｄ陰性,判定保留（Ｄ陰性疑い）"</formula1>
    </dataValidation>
    <dataValidation type="list" allowBlank="1" showInputMessage="1" showErrorMessage="1" sqref="D45 H45 L45 D90 H90 L90">
      <formula1>"バイオクローン抗Ｄ,オーソ抗Ｄポリクローナル,モノクローナル抗Ｄワコー,ガンマクローン抗Ｄ（IgM/IgG),抗Ｄ両液性抗体・ネオ,三光純薬抗Ｄモノクロ,イムコア抗Ｄ血清,その他"</formula1>
    </dataValidation>
    <dataValidation type="list" allowBlank="1" showInputMessage="1" showErrorMessage="1" sqref="D37 D81">
      <formula1>"バイオクローン抗Ｄ,オーソ抗Ｄポリクローナル,モノクローナル抗Ｄワコー,ガンマクローン抗Ｄ（IgM/IgG),抗Ｄ（IgM）抗体ネオ,抗Ｄ両液性抗体・ネオ,三光純薬抗Ｄモノクロ,イムコア抗Ｄ血清,オーソバイオビュー抗Ｄ（カセット）,マイクロタイピングシステムABDカード,その他"</formula1>
    </dataValidation>
  </dataValidations>
  <printOptions/>
  <pageMargins left="0.5905511811023623" right="0.5905511811023623" top="0.5905511811023623" bottom="0.5905511811023623" header="0.5118110236220472" footer="0.5118110236220472"/>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L53"/>
  <sheetViews>
    <sheetView showGridLines="0" workbookViewId="0" topLeftCell="A1">
      <selection activeCell="C3" sqref="C3"/>
    </sheetView>
  </sheetViews>
  <sheetFormatPr defaultColWidth="9.00390625" defaultRowHeight="13.5"/>
  <cols>
    <col min="1" max="1" width="1.4921875" style="1" customWidth="1"/>
    <col min="2" max="2" width="10.125" style="1" customWidth="1"/>
    <col min="3" max="3" width="8.00390625" style="1" customWidth="1"/>
    <col min="4" max="5" width="12.50390625" style="1" customWidth="1"/>
    <col min="6" max="6" width="17.875" style="1" customWidth="1"/>
    <col min="7" max="7" width="17.625" style="1" customWidth="1"/>
    <col min="8" max="8" width="10.25390625" style="1" customWidth="1"/>
    <col min="9" max="9" width="1.12109375" style="1" customWidth="1"/>
    <col min="10" max="10" width="9.00390625" style="1" customWidth="1"/>
    <col min="11" max="17" width="11.125" style="1" customWidth="1"/>
    <col min="18" max="18" width="9.875" style="1" bestFit="1" customWidth="1"/>
    <col min="19" max="19" width="8.00390625" style="1" bestFit="1" customWidth="1"/>
    <col min="20" max="20" width="9.25390625" style="1" customWidth="1"/>
    <col min="21" max="21" width="11.75390625" style="1" bestFit="1" customWidth="1"/>
    <col min="22" max="24" width="11.125" style="1" bestFit="1" customWidth="1"/>
    <col min="25" max="25" width="14.375" style="1" customWidth="1"/>
    <col min="26" max="28" width="9.00390625" style="1" customWidth="1"/>
    <col min="29" max="29" width="16.25390625" style="1" customWidth="1"/>
    <col min="30" max="54" width="9.00390625" style="1" customWidth="1"/>
    <col min="55" max="55" width="16.125" style="1" customWidth="1"/>
    <col min="56" max="56" width="9.00390625" style="1" customWidth="1"/>
    <col min="57" max="59" width="13.625" style="1" customWidth="1"/>
    <col min="60" max="68" width="9.00390625" style="1" customWidth="1"/>
    <col min="69" max="69" width="9.00390625" style="34" customWidth="1"/>
    <col min="70" max="80" width="9.00390625" style="1" customWidth="1"/>
    <col min="81" max="81" width="2.875" style="1" customWidth="1"/>
    <col min="82" max="85" width="9.00390625" style="1" customWidth="1"/>
    <col min="86" max="86" width="3.375" style="1" customWidth="1"/>
    <col min="87" max="90" width="9.00390625" style="1" customWidth="1"/>
    <col min="91" max="91" width="3.00390625" style="1" customWidth="1"/>
    <col min="92" max="16384" width="9.00390625" style="1" customWidth="1"/>
  </cols>
  <sheetData>
    <row r="1" spans="1:87" ht="30" customHeight="1">
      <c r="A1" s="66"/>
      <c r="B1" s="67" t="s">
        <v>15</v>
      </c>
      <c r="C1" s="66"/>
      <c r="D1" s="66"/>
      <c r="E1" s="66"/>
      <c r="F1" s="66"/>
      <c r="G1" s="66"/>
      <c r="H1" s="66"/>
      <c r="I1" s="68" t="s">
        <v>205</v>
      </c>
      <c r="J1" s="66"/>
      <c r="K1" s="66"/>
      <c r="L1" s="66"/>
      <c r="M1" s="66"/>
      <c r="N1" s="66"/>
      <c r="T1" s="1">
        <v>4</v>
      </c>
      <c r="U1" s="1">
        <v>4</v>
      </c>
      <c r="V1" s="1">
        <v>4</v>
      </c>
      <c r="W1" s="1">
        <v>4</v>
      </c>
      <c r="X1" s="1">
        <v>4</v>
      </c>
      <c r="Y1" s="1">
        <v>4</v>
      </c>
      <c r="Z1" s="1">
        <v>4</v>
      </c>
      <c r="AA1" s="1">
        <v>4</v>
      </c>
      <c r="AB1" s="1">
        <v>4</v>
      </c>
      <c r="AC1" s="1">
        <v>4</v>
      </c>
      <c r="AD1" s="1">
        <v>4</v>
      </c>
      <c r="AJ1" s="1">
        <v>5</v>
      </c>
      <c r="AK1" s="1">
        <v>5</v>
      </c>
      <c r="AL1" s="1">
        <v>5</v>
      </c>
      <c r="AM1" s="1">
        <v>5</v>
      </c>
      <c r="AN1" s="1">
        <v>5</v>
      </c>
      <c r="AO1" s="1">
        <v>5</v>
      </c>
      <c r="AP1" s="1">
        <v>5</v>
      </c>
      <c r="AQ1" s="1">
        <v>5</v>
      </c>
      <c r="AR1" s="1">
        <v>5</v>
      </c>
      <c r="AS1" s="1">
        <v>5</v>
      </c>
      <c r="AT1" s="1">
        <v>5</v>
      </c>
      <c r="AU1" s="1">
        <v>5</v>
      </c>
      <c r="AV1" s="1">
        <v>5</v>
      </c>
      <c r="AW1" s="34"/>
      <c r="AX1" s="34"/>
      <c r="AY1" s="34"/>
      <c r="AZ1" s="34"/>
      <c r="BB1" s="1">
        <v>6</v>
      </c>
      <c r="BC1" s="1">
        <v>6</v>
      </c>
      <c r="BD1" s="1">
        <v>6</v>
      </c>
      <c r="BE1" s="1">
        <v>6</v>
      </c>
      <c r="BF1" s="1">
        <v>6</v>
      </c>
      <c r="BG1" s="1">
        <v>6</v>
      </c>
      <c r="BH1" s="1">
        <v>6</v>
      </c>
      <c r="BI1" s="1">
        <v>6</v>
      </c>
      <c r="BJ1" s="1">
        <v>6</v>
      </c>
      <c r="BK1" s="1">
        <v>6</v>
      </c>
      <c r="BL1" s="1">
        <v>6</v>
      </c>
      <c r="BM1" s="1">
        <v>6</v>
      </c>
      <c r="BN1" s="1">
        <v>6</v>
      </c>
      <c r="BO1" s="1">
        <v>6</v>
      </c>
      <c r="BP1" s="1">
        <v>6</v>
      </c>
      <c r="BR1" s="1" t="s">
        <v>20</v>
      </c>
      <c r="BS1" s="1" t="s">
        <v>20</v>
      </c>
      <c r="BT1" s="1" t="s">
        <v>20</v>
      </c>
      <c r="BU1" s="1" t="s">
        <v>20</v>
      </c>
      <c r="BW1" s="1" t="s">
        <v>65</v>
      </c>
      <c r="BY1" s="1" t="s">
        <v>65</v>
      </c>
      <c r="CD1" s="1" t="s">
        <v>65</v>
      </c>
      <c r="CI1" s="1" t="s">
        <v>65</v>
      </c>
    </row>
    <row r="2" spans="18:90" ht="15" customHeight="1" thickBot="1">
      <c r="R2" s="76" t="s">
        <v>32</v>
      </c>
      <c r="S2" s="76" t="s">
        <v>23</v>
      </c>
      <c r="T2" s="76" t="s">
        <v>87</v>
      </c>
      <c r="U2" s="76" t="s">
        <v>85</v>
      </c>
      <c r="V2" s="76" t="s">
        <v>93</v>
      </c>
      <c r="W2" s="76" t="s">
        <v>94</v>
      </c>
      <c r="X2" s="76" t="s">
        <v>95</v>
      </c>
      <c r="Y2" s="76" t="s">
        <v>197</v>
      </c>
      <c r="Z2" s="76" t="s">
        <v>96</v>
      </c>
      <c r="AA2" s="76" t="s">
        <v>97</v>
      </c>
      <c r="AB2" s="76" t="s">
        <v>98</v>
      </c>
      <c r="AC2" s="76" t="s">
        <v>198</v>
      </c>
      <c r="AD2" s="76" t="s">
        <v>99</v>
      </c>
      <c r="AE2" s="173"/>
      <c r="AF2" s="173"/>
      <c r="AG2" s="173"/>
      <c r="AH2" s="173"/>
      <c r="AI2" s="77"/>
      <c r="AJ2" s="183" t="s">
        <v>32</v>
      </c>
      <c r="AK2" s="183" t="s">
        <v>23</v>
      </c>
      <c r="AL2" s="183" t="s">
        <v>87</v>
      </c>
      <c r="AM2" s="183" t="s">
        <v>85</v>
      </c>
      <c r="AN2" s="183" t="s">
        <v>100</v>
      </c>
      <c r="AO2" s="183" t="s">
        <v>151</v>
      </c>
      <c r="AP2" s="183" t="s">
        <v>101</v>
      </c>
      <c r="AQ2" s="183" t="s">
        <v>199</v>
      </c>
      <c r="AR2" s="183" t="s">
        <v>102</v>
      </c>
      <c r="AS2" s="183" t="s">
        <v>103</v>
      </c>
      <c r="AT2" s="183" t="s">
        <v>104</v>
      </c>
      <c r="AU2" s="183" t="s">
        <v>200</v>
      </c>
      <c r="AV2" s="183" t="s">
        <v>105</v>
      </c>
      <c r="AW2" s="173"/>
      <c r="AX2" s="173"/>
      <c r="AY2" s="173"/>
      <c r="AZ2" s="173"/>
      <c r="BA2" s="77"/>
      <c r="BB2" s="76" t="s">
        <v>32</v>
      </c>
      <c r="BC2" s="76" t="s">
        <v>23</v>
      </c>
      <c r="BD2" s="76" t="s">
        <v>87</v>
      </c>
      <c r="BE2" s="76" t="s">
        <v>85</v>
      </c>
      <c r="BF2" s="76" t="s">
        <v>114</v>
      </c>
      <c r="BG2" s="76" t="s">
        <v>115</v>
      </c>
      <c r="BH2" s="76" t="s">
        <v>112</v>
      </c>
      <c r="BI2" s="76" t="s">
        <v>113</v>
      </c>
      <c r="BJ2" s="76" t="s">
        <v>116</v>
      </c>
      <c r="BK2" s="76" t="s">
        <v>117</v>
      </c>
      <c r="BL2" s="76" t="s">
        <v>118</v>
      </c>
      <c r="BM2" s="76" t="s">
        <v>119</v>
      </c>
      <c r="BN2" s="76" t="s">
        <v>120</v>
      </c>
      <c r="BO2" s="76" t="s">
        <v>121</v>
      </c>
      <c r="BP2" s="76" t="s">
        <v>122</v>
      </c>
      <c r="BQ2" s="106"/>
      <c r="BR2" s="76" t="s">
        <v>88</v>
      </c>
      <c r="BS2" s="76" t="s">
        <v>89</v>
      </c>
      <c r="BT2" s="76" t="s">
        <v>90</v>
      </c>
      <c r="BU2" s="76" t="s">
        <v>201</v>
      </c>
      <c r="BV2" s="77"/>
      <c r="BW2" s="76" t="s">
        <v>32</v>
      </c>
      <c r="BX2" s="76" t="s">
        <v>23</v>
      </c>
      <c r="BY2" s="112" t="s">
        <v>239</v>
      </c>
      <c r="BZ2" s="112" t="s">
        <v>128</v>
      </c>
      <c r="CA2" s="112" t="s">
        <v>129</v>
      </c>
      <c r="CB2" s="113" t="s">
        <v>130</v>
      </c>
      <c r="CC2" s="114"/>
      <c r="CD2" s="112" t="s">
        <v>240</v>
      </c>
      <c r="CE2" s="112" t="s">
        <v>131</v>
      </c>
      <c r="CF2" s="112" t="s">
        <v>132</v>
      </c>
      <c r="CG2" s="113" t="s">
        <v>133</v>
      </c>
      <c r="CI2" s="112" t="s">
        <v>241</v>
      </c>
      <c r="CJ2" s="112" t="s">
        <v>134</v>
      </c>
      <c r="CK2" s="112" t="s">
        <v>135</v>
      </c>
      <c r="CL2" s="113" t="s">
        <v>136</v>
      </c>
    </row>
    <row r="3" spans="2:90" ht="15" customHeight="1" thickBot="1">
      <c r="B3" s="26" t="s">
        <v>22</v>
      </c>
      <c r="C3" s="25">
        <f>'血液型検査'!C3</f>
        <v>0</v>
      </c>
      <c r="E3" s="26" t="s">
        <v>23</v>
      </c>
      <c r="F3" s="241">
        <f>'血液型検査'!G3</f>
        <v>0</v>
      </c>
      <c r="G3" s="243"/>
      <c r="R3" s="78">
        <f>C3</f>
        <v>0</v>
      </c>
      <c r="S3" s="78">
        <f>F3</f>
        <v>0</v>
      </c>
      <c r="T3" s="78">
        <f>D12</f>
        <v>0</v>
      </c>
      <c r="U3" s="78">
        <f>D14</f>
        <v>0</v>
      </c>
      <c r="V3" s="78" t="str">
        <f>D18</f>
        <v>未実施</v>
      </c>
      <c r="W3" s="78" t="str">
        <f>F18</f>
        <v>未実施</v>
      </c>
      <c r="X3" s="78" t="str">
        <f>G18</f>
        <v>未実施</v>
      </c>
      <c r="Y3" s="78" t="str">
        <f>F18</f>
        <v>未実施</v>
      </c>
      <c r="Z3" s="78" t="str">
        <f>D19</f>
        <v>未実施</v>
      </c>
      <c r="AA3" s="78" t="str">
        <f>E19</f>
        <v>未実施</v>
      </c>
      <c r="AB3" s="78" t="str">
        <f>F19</f>
        <v>未実施</v>
      </c>
      <c r="AC3" s="78" t="str">
        <f>G19</f>
        <v>未実施</v>
      </c>
      <c r="AD3" s="78">
        <f>H18</f>
        <v>0</v>
      </c>
      <c r="AE3" s="174"/>
      <c r="AF3" s="174"/>
      <c r="AG3" s="174"/>
      <c r="AH3" s="174"/>
      <c r="AJ3" s="78">
        <f>C3</f>
        <v>0</v>
      </c>
      <c r="AK3" s="78">
        <f>F3</f>
        <v>0</v>
      </c>
      <c r="AL3" s="78">
        <f>D12</f>
        <v>0</v>
      </c>
      <c r="AM3" s="78">
        <f>D14</f>
        <v>0</v>
      </c>
      <c r="AN3" s="78" t="str">
        <f>D20</f>
        <v>未実施</v>
      </c>
      <c r="AO3" s="78" t="str">
        <f>E20</f>
        <v>未実施</v>
      </c>
      <c r="AP3" s="78" t="str">
        <f>F20</f>
        <v>未実施</v>
      </c>
      <c r="AQ3" s="78" t="str">
        <f>G20</f>
        <v>未実施</v>
      </c>
      <c r="AR3" s="78" t="str">
        <f>D21</f>
        <v>未実施</v>
      </c>
      <c r="AS3" s="78" t="str">
        <f>E21</f>
        <v>未実施</v>
      </c>
      <c r="AT3" s="78" t="str">
        <f>F21</f>
        <v>未実施</v>
      </c>
      <c r="AU3" s="78" t="str">
        <f>G21</f>
        <v>未実施</v>
      </c>
      <c r="AV3" s="78">
        <f>H20</f>
        <v>0</v>
      </c>
      <c r="AW3" s="174"/>
      <c r="AX3" s="174"/>
      <c r="AY3" s="174"/>
      <c r="AZ3" s="174"/>
      <c r="BB3" s="88">
        <f>R3</f>
        <v>0</v>
      </c>
      <c r="BC3" s="88" t="e">
        <f>#REF!</f>
        <v>#REF!</v>
      </c>
      <c r="BD3" s="75" t="e">
        <f>#REF!</f>
        <v>#REF!</v>
      </c>
      <c r="BE3" s="75" t="e">
        <f>#REF!</f>
        <v>#REF!</v>
      </c>
      <c r="BF3" s="78" t="e">
        <f>#REF!</f>
        <v>#REF!</v>
      </c>
      <c r="BG3" s="78" t="e">
        <f>#REF!</f>
        <v>#REF!</v>
      </c>
      <c r="BH3" s="78" t="e">
        <f>#REF!</f>
        <v>#REF!</v>
      </c>
      <c r="BI3" s="78" t="e">
        <f>#REF!</f>
        <v>#REF!</v>
      </c>
      <c r="BJ3" s="78" t="e">
        <f>#REF!</f>
        <v>#REF!</v>
      </c>
      <c r="BK3" s="78" t="e">
        <f>#REF!</f>
        <v>#REF!</v>
      </c>
      <c r="BL3" s="78" t="e">
        <f>#REF!</f>
        <v>#REF!</v>
      </c>
      <c r="BM3" s="78" t="e">
        <f>#REF!</f>
        <v>#REF!</v>
      </c>
      <c r="BN3" s="88" t="e">
        <f>#REF!</f>
        <v>#REF!</v>
      </c>
      <c r="BO3" s="88" t="e">
        <f>#REF!</f>
        <v>#REF!</v>
      </c>
      <c r="BP3" s="88" t="e">
        <f>#REF!</f>
        <v>#REF!</v>
      </c>
      <c r="BQ3" s="107"/>
      <c r="BR3" s="78" t="str">
        <f>D22</f>
        <v>未実施</v>
      </c>
      <c r="BS3" s="78" t="str">
        <f>E22</f>
        <v>未実施</v>
      </c>
      <c r="BT3" s="78" t="str">
        <f>F22</f>
        <v>未実施</v>
      </c>
      <c r="BU3" s="78" t="str">
        <f>G22</f>
        <v>未実施</v>
      </c>
      <c r="BV3" s="11"/>
      <c r="BW3" s="78">
        <f>C3</f>
        <v>0</v>
      </c>
      <c r="BX3" s="78">
        <f>F3</f>
        <v>0</v>
      </c>
      <c r="BY3" s="78">
        <f>F28</f>
        <v>0</v>
      </c>
      <c r="BZ3" s="78">
        <f>F30</f>
        <v>0</v>
      </c>
      <c r="CA3" s="78">
        <f>F32</f>
        <v>0</v>
      </c>
      <c r="CB3" s="78">
        <f>F34</f>
        <v>0</v>
      </c>
      <c r="CC3" s="184"/>
      <c r="CD3" s="78">
        <f>F36</f>
        <v>0</v>
      </c>
      <c r="CE3" s="78">
        <f>F38</f>
        <v>0</v>
      </c>
      <c r="CF3" s="78">
        <f>F40</f>
        <v>0</v>
      </c>
      <c r="CG3" s="78">
        <f>F42</f>
        <v>0</v>
      </c>
      <c r="CH3" s="184"/>
      <c r="CI3" s="78">
        <f>F44</f>
        <v>0</v>
      </c>
      <c r="CJ3" s="78">
        <f>F46</f>
        <v>0</v>
      </c>
      <c r="CK3" s="78">
        <f>F48</f>
        <v>0</v>
      </c>
      <c r="CL3" s="78">
        <f>F50</f>
        <v>0</v>
      </c>
    </row>
    <row r="4" spans="18:52" ht="15" customHeight="1" thickBot="1">
      <c r="R4" s="184"/>
      <c r="S4" s="184"/>
      <c r="T4" s="184"/>
      <c r="U4" s="184"/>
      <c r="V4" s="184"/>
      <c r="W4" s="184"/>
      <c r="X4" s="184"/>
      <c r="Y4" s="184"/>
      <c r="Z4" s="184"/>
      <c r="AA4" s="184"/>
      <c r="AB4" s="184"/>
      <c r="AC4" s="184"/>
      <c r="AD4" s="184"/>
      <c r="AJ4" s="184"/>
      <c r="AK4" s="184"/>
      <c r="AL4" s="184"/>
      <c r="AM4" s="184"/>
      <c r="AN4" s="184"/>
      <c r="AO4" s="184"/>
      <c r="AP4" s="184"/>
      <c r="AQ4" s="184"/>
      <c r="AR4" s="184"/>
      <c r="AS4" s="184"/>
      <c r="AT4" s="184"/>
      <c r="AU4" s="184"/>
      <c r="AV4" s="184"/>
      <c r="AW4" s="34"/>
      <c r="AX4" s="34"/>
      <c r="AY4" s="34"/>
      <c r="AZ4" s="34"/>
    </row>
    <row r="5" spans="1:90" ht="15" customHeight="1">
      <c r="A5" s="66"/>
      <c r="B5" s="125" t="s">
        <v>155</v>
      </c>
      <c r="C5" s="125"/>
      <c r="D5" s="125"/>
      <c r="E5" s="125"/>
      <c r="F5" s="125"/>
      <c r="G5" s="125"/>
      <c r="H5" s="66"/>
      <c r="I5" s="66"/>
      <c r="J5" s="66"/>
      <c r="K5" s="66"/>
      <c r="L5" s="66"/>
      <c r="M5" s="66"/>
      <c r="N5" s="66"/>
      <c r="R5" s="185" t="s">
        <v>32</v>
      </c>
      <c r="S5" s="186" t="s">
        <v>51</v>
      </c>
      <c r="T5" s="187" t="s">
        <v>43</v>
      </c>
      <c r="U5" s="188" t="s">
        <v>17</v>
      </c>
      <c r="V5" s="189"/>
      <c r="W5" s="190"/>
      <c r="X5" s="191" t="s">
        <v>147</v>
      </c>
      <c r="Y5" s="192"/>
      <c r="Z5" s="193" t="s">
        <v>18</v>
      </c>
      <c r="AA5" s="142"/>
      <c r="AB5" s="194"/>
      <c r="AC5" s="184"/>
      <c r="AD5" s="184"/>
      <c r="AJ5" s="185" t="s">
        <v>32</v>
      </c>
      <c r="AK5" s="186" t="s">
        <v>51</v>
      </c>
      <c r="AL5" s="187" t="s">
        <v>43</v>
      </c>
      <c r="AM5" s="188" t="s">
        <v>17</v>
      </c>
      <c r="AN5" s="189"/>
      <c r="AO5" s="190"/>
      <c r="AP5" s="191" t="s">
        <v>147</v>
      </c>
      <c r="AQ5" s="192"/>
      <c r="AR5" s="193" t="s">
        <v>18</v>
      </c>
      <c r="AS5" s="142"/>
      <c r="AT5" s="194"/>
      <c r="AU5" s="184"/>
      <c r="AV5" s="184"/>
      <c r="BB5" s="57" t="s">
        <v>32</v>
      </c>
      <c r="BC5" s="58" t="s">
        <v>51</v>
      </c>
      <c r="BD5" s="59" t="s">
        <v>43</v>
      </c>
      <c r="BE5" s="60" t="s">
        <v>17</v>
      </c>
      <c r="BF5" s="54"/>
      <c r="BG5" s="53"/>
      <c r="BH5" s="56" t="s">
        <v>83</v>
      </c>
      <c r="BI5" s="49"/>
      <c r="BJ5" s="62" t="s">
        <v>18</v>
      </c>
      <c r="BK5" s="62" t="s">
        <v>39</v>
      </c>
      <c r="BL5" s="63" t="s">
        <v>86</v>
      </c>
      <c r="BY5" s="175">
        <f>IF(BY3=0,"","ABO・RhD血液型検査："&amp;BY3)</f>
      </c>
      <c r="BZ5" s="176">
        <f>IF(BZ3=0,"","不規則抗体検査："&amp;BZ3)</f>
      </c>
      <c r="CA5" s="176">
        <f>IF(CA3=0,"","赤血球抗原検査："&amp;CA3)</f>
      </c>
      <c r="CB5" s="177">
        <f>IF(CB3=0,"","その他："&amp;CB3)</f>
      </c>
      <c r="CD5" s="175">
        <f>IF(CD3=0,"","ABO・RhD血液型検査："&amp;CD3)</f>
      </c>
      <c r="CE5" s="176">
        <f>IF(CE3=0,"","不規則抗体検査："&amp;CE3)</f>
      </c>
      <c r="CF5" s="176">
        <f>IF(CF3=0,"","赤血球抗原検査："&amp;CF3)</f>
      </c>
      <c r="CG5" s="177">
        <f>IF(CG3=0,"","その他："&amp;CG3)</f>
      </c>
      <c r="CI5" s="175">
        <f>IF(CI3=0,"","ABO・RhD血液型検査："&amp;CI3)</f>
      </c>
      <c r="CJ5" s="176">
        <f>IF(CJ3=0,"","不規則抗体検査："&amp;CJ3)</f>
      </c>
      <c r="CK5" s="176">
        <f>IF(CK3=0,"","赤血球抗原検査："&amp;CK3)</f>
      </c>
      <c r="CL5" s="177">
        <f>IF(CL3=0,"","その他："&amp;CL3)</f>
      </c>
    </row>
    <row r="6" spans="1:64" ht="15" customHeight="1">
      <c r="A6" s="66"/>
      <c r="B6" s="125" t="s">
        <v>166</v>
      </c>
      <c r="C6" s="125"/>
      <c r="D6" s="125"/>
      <c r="E6" s="125"/>
      <c r="F6" s="125"/>
      <c r="G6" s="125"/>
      <c r="H6" s="66"/>
      <c r="I6" s="66"/>
      <c r="J6" s="66"/>
      <c r="K6" s="66"/>
      <c r="L6" s="66"/>
      <c r="M6" s="66"/>
      <c r="N6" s="66"/>
      <c r="R6" s="195"/>
      <c r="S6" s="196"/>
      <c r="T6" s="197"/>
      <c r="U6" s="198" t="s">
        <v>84</v>
      </c>
      <c r="V6" s="65" t="s">
        <v>18</v>
      </c>
      <c r="W6" s="198" t="s">
        <v>85</v>
      </c>
      <c r="X6" s="65" t="s">
        <v>18</v>
      </c>
      <c r="Y6" s="198" t="s">
        <v>152</v>
      </c>
      <c r="Z6" s="199"/>
      <c r="AA6" s="200"/>
      <c r="AB6" s="200"/>
      <c r="AC6" s="184"/>
      <c r="AD6" s="184"/>
      <c r="AJ6" s="195"/>
      <c r="AK6" s="196"/>
      <c r="AL6" s="197"/>
      <c r="AM6" s="198" t="s">
        <v>84</v>
      </c>
      <c r="AN6" s="65" t="s">
        <v>18</v>
      </c>
      <c r="AO6" s="198" t="s">
        <v>85</v>
      </c>
      <c r="AP6" s="65" t="s">
        <v>18</v>
      </c>
      <c r="AQ6" s="198" t="s">
        <v>152</v>
      </c>
      <c r="AR6" s="199"/>
      <c r="AS6" s="200"/>
      <c r="AT6" s="200"/>
      <c r="AU6" s="184"/>
      <c r="AV6" s="184"/>
      <c r="BB6" s="55"/>
      <c r="BC6" s="51"/>
      <c r="BD6" s="52"/>
      <c r="BE6" s="22" t="s">
        <v>84</v>
      </c>
      <c r="BF6" s="61" t="s">
        <v>18</v>
      </c>
      <c r="BG6" s="22" t="s">
        <v>85</v>
      </c>
      <c r="BH6" s="61" t="s">
        <v>18</v>
      </c>
      <c r="BI6" s="22" t="s">
        <v>238</v>
      </c>
      <c r="BJ6" s="50"/>
      <c r="BK6" s="50"/>
      <c r="BL6" s="48"/>
    </row>
    <row r="7" spans="1:87" ht="15" customHeight="1">
      <c r="A7" s="66"/>
      <c r="B7" s="160" t="s">
        <v>210</v>
      </c>
      <c r="C7" s="125"/>
      <c r="D7" s="125"/>
      <c r="E7" s="125"/>
      <c r="F7" s="125"/>
      <c r="G7" s="125"/>
      <c r="H7" s="66"/>
      <c r="I7" s="66"/>
      <c r="J7" s="66"/>
      <c r="K7" s="66"/>
      <c r="L7" s="66"/>
      <c r="M7" s="66"/>
      <c r="N7" s="66"/>
      <c r="R7" s="201">
        <f>C3</f>
        <v>0</v>
      </c>
      <c r="S7" s="202" t="s">
        <v>153</v>
      </c>
      <c r="T7" s="130" t="str">
        <f>D18</f>
        <v>未実施</v>
      </c>
      <c r="U7" s="130">
        <f>D12</f>
        <v>0</v>
      </c>
      <c r="V7" s="131" t="str">
        <f>E18</f>
        <v>未実施</v>
      </c>
      <c r="W7" s="130">
        <f>D14</f>
        <v>0</v>
      </c>
      <c r="X7" s="131" t="str">
        <f>F18</f>
        <v>未実施</v>
      </c>
      <c r="Y7" s="131" t="str">
        <f>G18</f>
        <v>未実施</v>
      </c>
      <c r="Z7" s="203">
        <f>H18</f>
        <v>0</v>
      </c>
      <c r="AA7" s="200"/>
      <c r="AB7" s="200"/>
      <c r="AC7" s="184"/>
      <c r="AD7" s="184"/>
      <c r="AJ7" s="201">
        <f>C3</f>
        <v>0</v>
      </c>
      <c r="AK7" s="202" t="s">
        <v>153</v>
      </c>
      <c r="AL7" s="130" t="str">
        <f>D20</f>
        <v>未実施</v>
      </c>
      <c r="AM7" s="130">
        <f>D12</f>
        <v>0</v>
      </c>
      <c r="AN7" s="131" t="str">
        <f>E20</f>
        <v>未実施</v>
      </c>
      <c r="AO7" s="130">
        <f>D14</f>
        <v>0</v>
      </c>
      <c r="AP7" s="131" t="str">
        <f>F20</f>
        <v>未実施</v>
      </c>
      <c r="AQ7" s="131" t="str">
        <f>G20</f>
        <v>未実施</v>
      </c>
      <c r="AR7" s="203">
        <f>H20</f>
        <v>0</v>
      </c>
      <c r="AS7" s="200"/>
      <c r="AT7" s="200"/>
      <c r="AU7" s="184"/>
      <c r="AV7" s="184"/>
      <c r="BB7" s="115"/>
      <c r="BC7" s="116"/>
      <c r="BD7" s="47"/>
      <c r="BE7" s="117"/>
      <c r="BF7" s="50"/>
      <c r="BG7" s="118"/>
      <c r="BH7" s="119"/>
      <c r="BI7" s="120"/>
      <c r="BJ7" s="121"/>
      <c r="BK7" s="121"/>
      <c r="BL7" s="122"/>
      <c r="BY7" s="178" t="str">
        <f>BY5&amp;" "&amp;BZ5&amp;" "&amp;CA5&amp;" "&amp;CB5</f>
        <v>   </v>
      </c>
      <c r="CD7" s="178" t="str">
        <f>CD5&amp;" "&amp;CE5&amp;" "&amp;CF5&amp;" "&amp;CG5</f>
        <v>   </v>
      </c>
      <c r="CI7" s="178" t="str">
        <f>CI5&amp;" "&amp;CJ5&amp;" "&amp;CK5&amp;" "&amp;CL5</f>
        <v>   </v>
      </c>
    </row>
    <row r="8" spans="1:64" ht="15" customHeight="1">
      <c r="A8" s="66"/>
      <c r="B8" s="125" t="s">
        <v>145</v>
      </c>
      <c r="C8" s="125"/>
      <c r="D8" s="125"/>
      <c r="E8" s="125"/>
      <c r="F8" s="125"/>
      <c r="G8" s="125"/>
      <c r="H8" s="66"/>
      <c r="I8" s="66"/>
      <c r="J8" s="66"/>
      <c r="K8" s="66"/>
      <c r="L8" s="66"/>
      <c r="M8" s="66"/>
      <c r="N8" s="66"/>
      <c r="R8" s="204"/>
      <c r="S8" s="202" t="s">
        <v>42</v>
      </c>
      <c r="T8" s="130" t="str">
        <f>D19</f>
        <v>未実施</v>
      </c>
      <c r="U8" s="130"/>
      <c r="V8" s="131" t="str">
        <f>E19</f>
        <v>未実施</v>
      </c>
      <c r="W8" s="130"/>
      <c r="X8" s="131" t="str">
        <f>F19</f>
        <v>未実施</v>
      </c>
      <c r="Y8" s="131" t="str">
        <f>G19</f>
        <v>未実施</v>
      </c>
      <c r="Z8" s="203"/>
      <c r="AA8" s="200"/>
      <c r="AB8" s="200"/>
      <c r="AC8" s="184"/>
      <c r="AD8" s="184"/>
      <c r="AJ8" s="204"/>
      <c r="AK8" s="202" t="s">
        <v>42</v>
      </c>
      <c r="AL8" s="130" t="str">
        <f>D21</f>
        <v>未実施</v>
      </c>
      <c r="AM8" s="130"/>
      <c r="AN8" s="131" t="str">
        <f>E21</f>
        <v>未実施</v>
      </c>
      <c r="AO8" s="130"/>
      <c r="AP8" s="131" t="str">
        <f>F21</f>
        <v>未実施</v>
      </c>
      <c r="AQ8" s="131" t="str">
        <f>G21</f>
        <v>未実施</v>
      </c>
      <c r="AR8" s="203"/>
      <c r="AS8" s="205"/>
      <c r="AT8" s="200"/>
      <c r="AU8" s="184"/>
      <c r="AV8" s="184"/>
      <c r="BB8" s="115"/>
      <c r="BC8" s="116"/>
      <c r="BD8" s="47"/>
      <c r="BE8" s="117"/>
      <c r="BF8" s="50"/>
      <c r="BG8" s="118"/>
      <c r="BH8" s="119"/>
      <c r="BI8" s="120"/>
      <c r="BJ8" s="121"/>
      <c r="BK8" s="121"/>
      <c r="BL8" s="122"/>
    </row>
    <row r="9" spans="1:64" ht="15" customHeight="1">
      <c r="A9" s="66"/>
      <c r="B9" s="125" t="s">
        <v>124</v>
      </c>
      <c r="C9" s="66"/>
      <c r="D9" s="66"/>
      <c r="E9" s="66"/>
      <c r="F9" s="66"/>
      <c r="G9" s="66"/>
      <c r="H9" s="66"/>
      <c r="I9" s="66"/>
      <c r="J9" s="66"/>
      <c r="K9" s="66"/>
      <c r="L9" s="66"/>
      <c r="M9" s="66"/>
      <c r="N9" s="66"/>
      <c r="R9" s="204"/>
      <c r="S9" s="206" t="s">
        <v>20</v>
      </c>
      <c r="T9" s="64" t="str">
        <f>D22</f>
        <v>未実施</v>
      </c>
      <c r="U9" s="64"/>
      <c r="V9" s="65" t="str">
        <f>E22</f>
        <v>未実施</v>
      </c>
      <c r="W9" s="64"/>
      <c r="X9" s="65" t="str">
        <f>F22</f>
        <v>未実施</v>
      </c>
      <c r="Y9" s="65" t="str">
        <f>G22</f>
        <v>未実施</v>
      </c>
      <c r="Z9" s="207"/>
      <c r="AA9" s="200"/>
      <c r="AB9" s="200"/>
      <c r="AC9" s="184"/>
      <c r="AD9" s="184"/>
      <c r="AJ9" s="204"/>
      <c r="AK9" s="206" t="s">
        <v>20</v>
      </c>
      <c r="AL9" s="64" t="str">
        <f>D22</f>
        <v>未実施</v>
      </c>
      <c r="AM9" s="64"/>
      <c r="AN9" s="65" t="str">
        <f>E22</f>
        <v>未実施</v>
      </c>
      <c r="AO9" s="64"/>
      <c r="AP9" s="65" t="str">
        <f>F22</f>
        <v>未実施</v>
      </c>
      <c r="AQ9" s="65" t="str">
        <f>G22</f>
        <v>未実施</v>
      </c>
      <c r="AR9" s="207"/>
      <c r="AS9" s="205"/>
      <c r="AT9" s="200"/>
      <c r="AU9" s="184"/>
      <c r="AV9" s="184"/>
      <c r="BB9" s="115"/>
      <c r="BC9" s="116"/>
      <c r="BD9" s="47"/>
      <c r="BE9" s="117"/>
      <c r="BF9" s="50"/>
      <c r="BG9" s="118"/>
      <c r="BH9" s="119"/>
      <c r="BI9" s="120"/>
      <c r="BJ9" s="121"/>
      <c r="BK9" s="121"/>
      <c r="BL9" s="122"/>
    </row>
    <row r="10" spans="1:64" ht="15" customHeight="1">
      <c r="A10" s="66"/>
      <c r="B10" s="125"/>
      <c r="C10" s="66"/>
      <c r="D10" s="66"/>
      <c r="E10" s="66"/>
      <c r="F10" s="66"/>
      <c r="G10" s="66"/>
      <c r="H10" s="66"/>
      <c r="I10" s="66"/>
      <c r="J10" s="66"/>
      <c r="K10" s="66"/>
      <c r="L10" s="66"/>
      <c r="M10" s="66"/>
      <c r="N10" s="66"/>
      <c r="R10" s="204"/>
      <c r="S10" s="200" t="str">
        <f>"試料③ "&amp;BY7</f>
        <v>試料③    </v>
      </c>
      <c r="T10" s="200"/>
      <c r="U10" s="200"/>
      <c r="V10" s="200"/>
      <c r="W10" s="200"/>
      <c r="X10" s="200"/>
      <c r="Y10" s="200"/>
      <c r="Z10" s="208"/>
      <c r="AA10" s="200"/>
      <c r="AB10" s="200"/>
      <c r="AC10" s="184"/>
      <c r="AD10" s="184"/>
      <c r="AJ10" s="204"/>
      <c r="AK10" s="200" t="str">
        <f>"試料③  "&amp;BY7</f>
        <v>試料③     </v>
      </c>
      <c r="AL10" s="200"/>
      <c r="AM10" s="200"/>
      <c r="AN10" s="200"/>
      <c r="AO10" s="200"/>
      <c r="AP10" s="200"/>
      <c r="AQ10" s="200"/>
      <c r="AR10" s="208"/>
      <c r="AS10" s="200"/>
      <c r="AT10" s="200"/>
      <c r="AU10" s="184"/>
      <c r="AV10" s="184"/>
      <c r="BB10" s="89"/>
      <c r="BC10" s="80" t="s">
        <v>20</v>
      </c>
      <c r="BD10" s="64" t="e">
        <f>#REF!</f>
        <v>#REF!</v>
      </c>
      <c r="BE10" s="81"/>
      <c r="BF10" s="65" t="e">
        <f>#REF!</f>
        <v>#REF!</v>
      </c>
      <c r="BG10" s="81"/>
      <c r="BH10" s="65" t="e">
        <f>#REF!</f>
        <v>#REF!</v>
      </c>
      <c r="BI10" s="65" t="e">
        <f>#REF!</f>
        <v>#REF!</v>
      </c>
      <c r="BJ10" s="82"/>
      <c r="BK10" s="83"/>
      <c r="BL10" s="84"/>
    </row>
    <row r="11" spans="1:64" ht="19.5" thickBot="1">
      <c r="A11" s="66"/>
      <c r="B11" s="28" t="s">
        <v>146</v>
      </c>
      <c r="D11" s="11"/>
      <c r="E11" s="66"/>
      <c r="F11" s="66"/>
      <c r="G11" s="66"/>
      <c r="H11" s="66"/>
      <c r="I11" s="66"/>
      <c r="J11" s="66"/>
      <c r="K11" s="66"/>
      <c r="L11" s="66"/>
      <c r="M11" s="66"/>
      <c r="N11" s="66"/>
      <c r="R11" s="209"/>
      <c r="S11" s="210" t="str">
        <f>"試料④ "&amp;CD7</f>
        <v>試料④    </v>
      </c>
      <c r="T11" s="210"/>
      <c r="U11" s="210"/>
      <c r="V11" s="210"/>
      <c r="W11" s="210"/>
      <c r="X11" s="210"/>
      <c r="Y11" s="210"/>
      <c r="Z11" s="211"/>
      <c r="AA11" s="200"/>
      <c r="AB11" s="200"/>
      <c r="AC11" s="184"/>
      <c r="AD11" s="184"/>
      <c r="AJ11" s="209"/>
      <c r="AK11" s="210" t="str">
        <f>"試料⑤ "&amp;CI7</f>
        <v>試料⑤    </v>
      </c>
      <c r="AL11" s="210"/>
      <c r="AM11" s="210"/>
      <c r="AN11" s="210"/>
      <c r="AO11" s="210"/>
      <c r="AP11" s="210"/>
      <c r="AQ11" s="210"/>
      <c r="AR11" s="211"/>
      <c r="AS11" s="200"/>
      <c r="AT11" s="200"/>
      <c r="AU11" s="184"/>
      <c r="AV11" s="184"/>
      <c r="BB11" s="89"/>
      <c r="BC11" s="141"/>
      <c r="BD11" s="142"/>
      <c r="BE11" s="141"/>
      <c r="BF11" s="142"/>
      <c r="BG11" s="141"/>
      <c r="BH11" s="142"/>
      <c r="BI11" s="142"/>
      <c r="BJ11" s="141"/>
      <c r="BK11" s="85"/>
      <c r="BL11" s="79"/>
    </row>
    <row r="12" spans="1:64" ht="14.25" thickBot="1">
      <c r="A12" s="66"/>
      <c r="B12" s="1" t="s">
        <v>139</v>
      </c>
      <c r="D12" s="254"/>
      <c r="E12" s="256"/>
      <c r="F12" s="66"/>
      <c r="G12" s="66"/>
      <c r="H12" s="66"/>
      <c r="I12" s="66"/>
      <c r="J12" s="66"/>
      <c r="K12" s="66"/>
      <c r="L12" s="66"/>
      <c r="M12" s="66"/>
      <c r="N12" s="66"/>
      <c r="R12" s="109"/>
      <c r="S12" s="85"/>
      <c r="T12" s="85"/>
      <c r="U12" s="85"/>
      <c r="V12" s="85"/>
      <c r="W12" s="85"/>
      <c r="X12" s="85"/>
      <c r="Y12" s="85"/>
      <c r="Z12" s="85"/>
      <c r="AA12" s="200"/>
      <c r="AB12" s="200"/>
      <c r="AC12" s="184"/>
      <c r="AD12" s="184"/>
      <c r="AJ12" s="109"/>
      <c r="AK12" s="85"/>
      <c r="AL12" s="85"/>
      <c r="AM12" s="85"/>
      <c r="AN12" s="85"/>
      <c r="AO12" s="85"/>
      <c r="AP12" s="85"/>
      <c r="AQ12" s="85"/>
      <c r="AR12" s="85"/>
      <c r="AS12" s="200"/>
      <c r="AT12" s="200"/>
      <c r="AU12" s="184"/>
      <c r="AV12" s="184"/>
      <c r="BB12" s="89"/>
      <c r="BC12" s="85" t="e">
        <f>"試料③ "&amp;#REF!</f>
        <v>#REF!</v>
      </c>
      <c r="BD12" s="85"/>
      <c r="BE12" s="85"/>
      <c r="BF12" s="85"/>
      <c r="BG12" s="85"/>
      <c r="BH12" s="85"/>
      <c r="BI12" s="85"/>
      <c r="BJ12" s="85"/>
      <c r="BK12" s="85"/>
      <c r="BL12" s="79"/>
    </row>
    <row r="13" spans="1:64" ht="12" customHeight="1" thickBot="1">
      <c r="A13" s="66"/>
      <c r="D13" s="111"/>
      <c r="E13" s="66"/>
      <c r="F13" s="66"/>
      <c r="G13" s="66"/>
      <c r="H13" s="66"/>
      <c r="I13" s="66"/>
      <c r="J13" s="66"/>
      <c r="K13" s="66"/>
      <c r="L13" s="66"/>
      <c r="M13" s="66"/>
      <c r="N13" s="66"/>
      <c r="R13" s="109"/>
      <c r="S13" s="85"/>
      <c r="T13" s="85"/>
      <c r="U13" s="85"/>
      <c r="V13" s="85"/>
      <c r="W13" s="85"/>
      <c r="X13" s="85"/>
      <c r="Y13" s="85"/>
      <c r="Z13" s="85"/>
      <c r="AA13" s="85"/>
      <c r="AB13" s="85"/>
      <c r="AJ13" s="109"/>
      <c r="AK13" s="85"/>
      <c r="AL13" s="85"/>
      <c r="AM13" s="85"/>
      <c r="AN13" s="85"/>
      <c r="AO13" s="85"/>
      <c r="AP13" s="85"/>
      <c r="AQ13" s="85"/>
      <c r="AR13" s="85"/>
      <c r="AS13" s="85"/>
      <c r="AT13" s="85"/>
      <c r="BB13" s="90"/>
      <c r="BC13" s="86" t="e">
        <f>"試料⑥ "&amp;#REF!</f>
        <v>#REF!</v>
      </c>
      <c r="BD13" s="86"/>
      <c r="BE13" s="86"/>
      <c r="BF13" s="86"/>
      <c r="BG13" s="86"/>
      <c r="BH13" s="86"/>
      <c r="BI13" s="86"/>
      <c r="BJ13" s="86"/>
      <c r="BK13" s="86"/>
      <c r="BL13" s="87"/>
    </row>
    <row r="14" spans="1:64" ht="14.25" thickBot="1">
      <c r="A14" s="66"/>
      <c r="B14" s="1" t="s">
        <v>140</v>
      </c>
      <c r="D14" s="254"/>
      <c r="E14" s="256"/>
      <c r="F14" s="66"/>
      <c r="G14" s="66"/>
      <c r="H14" s="66"/>
      <c r="I14" s="66"/>
      <c r="J14" s="66"/>
      <c r="K14" s="66"/>
      <c r="L14" s="66"/>
      <c r="M14" s="66"/>
      <c r="N14" s="66"/>
      <c r="AA14" s="85"/>
      <c r="AB14" s="85"/>
      <c r="AS14" s="85"/>
      <c r="AT14" s="85"/>
      <c r="BB14" s="109"/>
      <c r="BC14" s="85"/>
      <c r="BD14" s="85"/>
      <c r="BE14" s="85"/>
      <c r="BF14" s="85"/>
      <c r="BG14" s="85"/>
      <c r="BH14" s="85"/>
      <c r="BI14" s="85"/>
      <c r="BJ14" s="85"/>
      <c r="BK14" s="85"/>
      <c r="BL14" s="85"/>
    </row>
    <row r="15" spans="1:64" ht="15" customHeight="1" thickBot="1">
      <c r="A15" s="66" t="s">
        <v>154</v>
      </c>
      <c r="B15" s="69"/>
      <c r="C15" s="70"/>
      <c r="D15" s="70"/>
      <c r="E15" s="70"/>
      <c r="F15" s="71"/>
      <c r="G15" s="70"/>
      <c r="H15" s="70"/>
      <c r="I15" s="66"/>
      <c r="J15" s="66"/>
      <c r="K15" s="66"/>
      <c r="L15" s="66"/>
      <c r="M15" s="66"/>
      <c r="N15" s="66"/>
      <c r="BB15" s="109"/>
      <c r="BC15" s="85"/>
      <c r="BD15" s="85"/>
      <c r="BE15" s="85"/>
      <c r="BF15" s="85"/>
      <c r="BG15" s="85"/>
      <c r="BH15" s="85"/>
      <c r="BI15" s="85"/>
      <c r="BJ15" s="85"/>
      <c r="BK15" s="85"/>
      <c r="BL15" s="85"/>
    </row>
    <row r="16" spans="1:14" ht="23.25" customHeight="1">
      <c r="A16" s="66"/>
      <c r="B16" s="283" t="s">
        <v>16</v>
      </c>
      <c r="C16" s="284"/>
      <c r="D16" s="287" t="s">
        <v>156</v>
      </c>
      <c r="E16" s="161" t="s">
        <v>17</v>
      </c>
      <c r="F16" s="162" t="s">
        <v>147</v>
      </c>
      <c r="G16" s="287" t="s">
        <v>165</v>
      </c>
      <c r="H16" s="163" t="s">
        <v>18</v>
      </c>
      <c r="I16" s="66"/>
      <c r="J16" s="66"/>
      <c r="K16" s="66"/>
      <c r="L16" s="66"/>
      <c r="M16" s="66"/>
      <c r="N16" s="66"/>
    </row>
    <row r="17" spans="1:69" ht="26.25" customHeight="1" thickBot="1">
      <c r="A17" s="66"/>
      <c r="B17" s="285"/>
      <c r="C17" s="286"/>
      <c r="D17" s="288"/>
      <c r="E17" s="164">
        <f>D12</f>
        <v>0</v>
      </c>
      <c r="F17" s="164">
        <f>D14</f>
        <v>0</v>
      </c>
      <c r="G17" s="289"/>
      <c r="H17" s="165"/>
      <c r="I17" s="66"/>
      <c r="J17" s="66"/>
      <c r="K17" s="66"/>
      <c r="L17" s="66"/>
      <c r="M17" s="66"/>
      <c r="BP17" s="34"/>
      <c r="BQ17" s="1"/>
    </row>
    <row r="18" spans="1:69" ht="19.5" customHeight="1">
      <c r="A18" s="66"/>
      <c r="B18" s="285" t="s">
        <v>19</v>
      </c>
      <c r="C18" s="156" t="s">
        <v>141</v>
      </c>
      <c r="D18" s="133" t="s">
        <v>111</v>
      </c>
      <c r="E18" s="134" t="s">
        <v>111</v>
      </c>
      <c r="F18" s="134" t="s">
        <v>111</v>
      </c>
      <c r="G18" s="149" t="s">
        <v>111</v>
      </c>
      <c r="H18" s="292"/>
      <c r="I18" s="66"/>
      <c r="J18" s="66"/>
      <c r="K18" s="66"/>
      <c r="L18" s="66"/>
      <c r="M18" s="66"/>
      <c r="BP18" s="34"/>
      <c r="BQ18" s="1"/>
    </row>
    <row r="19" spans="1:69" ht="19.5" customHeight="1">
      <c r="A19" s="66"/>
      <c r="B19" s="285"/>
      <c r="C19" s="156" t="s">
        <v>42</v>
      </c>
      <c r="D19" s="135" t="s">
        <v>111</v>
      </c>
      <c r="E19" s="132" t="s">
        <v>111</v>
      </c>
      <c r="F19" s="132" t="s">
        <v>111</v>
      </c>
      <c r="G19" s="150" t="s">
        <v>111</v>
      </c>
      <c r="H19" s="293"/>
      <c r="I19" s="66"/>
      <c r="J19" s="66"/>
      <c r="K19" s="66"/>
      <c r="L19" s="66"/>
      <c r="M19" s="66"/>
      <c r="BP19" s="34"/>
      <c r="BQ19" s="1"/>
    </row>
    <row r="20" spans="1:69" ht="19.5" customHeight="1">
      <c r="A20" s="66"/>
      <c r="B20" s="285" t="s">
        <v>50</v>
      </c>
      <c r="C20" s="156" t="s">
        <v>141</v>
      </c>
      <c r="D20" s="135" t="s">
        <v>111</v>
      </c>
      <c r="E20" s="132" t="s">
        <v>111</v>
      </c>
      <c r="F20" s="132" t="s">
        <v>111</v>
      </c>
      <c r="G20" s="150" t="s">
        <v>111</v>
      </c>
      <c r="H20" s="274"/>
      <c r="I20" s="66"/>
      <c r="J20" s="66"/>
      <c r="K20" s="66"/>
      <c r="L20" s="66"/>
      <c r="M20" s="66"/>
      <c r="BP20" s="34"/>
      <c r="BQ20" s="1"/>
    </row>
    <row r="21" spans="1:69" ht="19.5" customHeight="1" thickBot="1">
      <c r="A21" s="66"/>
      <c r="B21" s="285"/>
      <c r="C21" s="156" t="s">
        <v>42</v>
      </c>
      <c r="D21" s="136" t="s">
        <v>111</v>
      </c>
      <c r="E21" s="137" t="s">
        <v>111</v>
      </c>
      <c r="F21" s="137" t="s">
        <v>111</v>
      </c>
      <c r="G21" s="151" t="s">
        <v>111</v>
      </c>
      <c r="H21" s="275"/>
      <c r="I21" s="66"/>
      <c r="J21" s="66"/>
      <c r="K21" s="66"/>
      <c r="L21" s="66"/>
      <c r="M21" s="66"/>
      <c r="BP21" s="34"/>
      <c r="BQ21" s="1"/>
    </row>
    <row r="22" spans="1:69" ht="19.5" customHeight="1" thickBot="1">
      <c r="A22" s="66"/>
      <c r="B22" s="290" t="s">
        <v>20</v>
      </c>
      <c r="C22" s="291"/>
      <c r="D22" s="144" t="s">
        <v>111</v>
      </c>
      <c r="E22" s="145" t="s">
        <v>111</v>
      </c>
      <c r="F22" s="145" t="s">
        <v>111</v>
      </c>
      <c r="G22" s="152" t="s">
        <v>111</v>
      </c>
      <c r="H22" s="159"/>
      <c r="I22" s="66"/>
      <c r="J22" s="66"/>
      <c r="K22" s="66"/>
      <c r="L22" s="66"/>
      <c r="M22" s="66"/>
      <c r="Z22" s="4"/>
      <c r="AJ22" s="4"/>
      <c r="AK22" s="4"/>
      <c r="BP22" s="34"/>
      <c r="BQ22" s="1"/>
    </row>
    <row r="23" spans="4:69" ht="22.5" customHeight="1">
      <c r="D23" s="11"/>
      <c r="F23" s="11"/>
      <c r="I23" s="66"/>
      <c r="K23" s="66"/>
      <c r="L23" s="66"/>
      <c r="M23" s="66"/>
      <c r="AA23" s="4"/>
      <c r="AB23" s="4"/>
      <c r="BP23" s="34"/>
      <c r="BQ23" s="1"/>
    </row>
    <row r="24" spans="1:52" ht="17.25" customHeight="1">
      <c r="A24" s="126"/>
      <c r="B24" s="74" t="s">
        <v>65</v>
      </c>
      <c r="C24" s="123"/>
      <c r="D24" s="129"/>
      <c r="E24" s="129"/>
      <c r="F24" s="129"/>
      <c r="G24" s="129"/>
      <c r="H24" s="126"/>
      <c r="I24" s="126"/>
      <c r="J24" s="126"/>
      <c r="AC24" s="4"/>
      <c r="AD24" s="4"/>
      <c r="AE24" s="4"/>
      <c r="AF24" s="4"/>
      <c r="AG24" s="4"/>
      <c r="AH24" s="4"/>
      <c r="AI24" s="4"/>
      <c r="AX24" s="4"/>
      <c r="AY24" s="4"/>
      <c r="AZ24" s="4"/>
    </row>
    <row r="25" spans="1:52" ht="18" customHeight="1">
      <c r="A25" s="126"/>
      <c r="B25" s="160" t="s">
        <v>246</v>
      </c>
      <c r="C25" s="123"/>
      <c r="D25" s="129"/>
      <c r="E25" s="129"/>
      <c r="F25" s="129"/>
      <c r="G25" s="129"/>
      <c r="H25" s="126"/>
      <c r="I25" s="126"/>
      <c r="J25" s="126"/>
      <c r="R25" s="126"/>
      <c r="S25" s="126"/>
      <c r="T25" s="126"/>
      <c r="U25" s="126"/>
      <c r="V25" s="126"/>
      <c r="W25" s="126"/>
      <c r="X25" s="126"/>
      <c r="Y25" s="126"/>
      <c r="Z25" s="126"/>
      <c r="AC25" s="4"/>
      <c r="AD25" s="4"/>
      <c r="AE25" s="4"/>
      <c r="AF25" s="4"/>
      <c r="AG25" s="4"/>
      <c r="AH25" s="4"/>
      <c r="AI25" s="4"/>
      <c r="AJ25" s="126"/>
      <c r="AK25" s="126"/>
      <c r="AL25" s="126"/>
      <c r="AM25" s="126"/>
      <c r="AN25" s="126"/>
      <c r="AO25" s="126"/>
      <c r="AP25" s="126"/>
      <c r="AQ25" s="126"/>
      <c r="AR25" s="126"/>
      <c r="AX25" s="4"/>
      <c r="AY25" s="4"/>
      <c r="AZ25" s="4"/>
    </row>
    <row r="26" spans="1:65" s="126" customFormat="1" ht="18" customHeight="1">
      <c r="A26" s="125"/>
      <c r="B26" s="125" t="s">
        <v>225</v>
      </c>
      <c r="C26" s="125"/>
      <c r="D26" s="125"/>
      <c r="E26" s="125"/>
      <c r="F26" s="125"/>
      <c r="G26" s="125"/>
      <c r="H26" s="125"/>
      <c r="I26" s="125"/>
      <c r="J26" s="125"/>
      <c r="AC26" s="127"/>
      <c r="AD26" s="127"/>
      <c r="AE26" s="127"/>
      <c r="AF26" s="127"/>
      <c r="AG26" s="127"/>
      <c r="AX26" s="127"/>
      <c r="AY26" s="127"/>
      <c r="BM26" s="128"/>
    </row>
    <row r="27" spans="1:69" s="126" customFormat="1" ht="14.25" thickBot="1">
      <c r="A27" s="125"/>
      <c r="B27" s="125"/>
      <c r="C27" s="125"/>
      <c r="D27" s="125"/>
      <c r="E27" s="125"/>
      <c r="F27" s="125"/>
      <c r="G27" s="125"/>
      <c r="H27" s="125"/>
      <c r="I27" s="125"/>
      <c r="J27" s="125"/>
      <c r="K27" s="125"/>
      <c r="L27" s="125"/>
      <c r="M27" s="125"/>
      <c r="N27" s="125"/>
      <c r="R27" s="1"/>
      <c r="S27" s="1"/>
      <c r="T27" s="1"/>
      <c r="U27" s="1"/>
      <c r="V27" s="1"/>
      <c r="W27" s="1"/>
      <c r="X27" s="1"/>
      <c r="Y27" s="1"/>
      <c r="Z27" s="1"/>
      <c r="AJ27" s="1"/>
      <c r="AK27" s="1"/>
      <c r="AL27" s="1"/>
      <c r="AM27" s="1"/>
      <c r="AN27" s="1"/>
      <c r="AO27" s="1"/>
      <c r="AP27" s="1"/>
      <c r="AQ27" s="1"/>
      <c r="AR27" s="1"/>
      <c r="BQ27" s="128"/>
    </row>
    <row r="28" spans="1:69" s="126" customFormat="1" ht="15" customHeight="1" thickBot="1">
      <c r="A28" s="66"/>
      <c r="B28" s="143" t="s">
        <v>167</v>
      </c>
      <c r="C28" s="281" t="s">
        <v>209</v>
      </c>
      <c r="D28" s="281"/>
      <c r="E28" s="281"/>
      <c r="F28" s="278"/>
      <c r="G28" s="279"/>
      <c r="H28" s="279"/>
      <c r="I28" s="280"/>
      <c r="J28" s="1"/>
      <c r="K28" s="125"/>
      <c r="L28" s="125"/>
      <c r="M28" s="125"/>
      <c r="N28" s="125"/>
      <c r="R28" s="1"/>
      <c r="S28" s="1"/>
      <c r="T28" s="1"/>
      <c r="U28" s="1"/>
      <c r="V28" s="1"/>
      <c r="W28" s="1"/>
      <c r="X28" s="1"/>
      <c r="Y28" s="1"/>
      <c r="Z28" s="1"/>
      <c r="AA28" s="1"/>
      <c r="AB28" s="1"/>
      <c r="AJ28" s="1"/>
      <c r="AK28" s="1"/>
      <c r="AL28" s="1"/>
      <c r="AM28" s="1"/>
      <c r="AN28" s="1"/>
      <c r="AO28" s="1"/>
      <c r="AP28" s="1"/>
      <c r="AQ28" s="1"/>
      <c r="AR28" s="1"/>
      <c r="AS28" s="1"/>
      <c r="AT28" s="1"/>
      <c r="BQ28" s="128"/>
    </row>
    <row r="29" spans="1:9" ht="12.75" customHeight="1" thickBot="1">
      <c r="A29" s="66"/>
      <c r="B29" s="276" t="s">
        <v>168</v>
      </c>
      <c r="C29" s="138"/>
      <c r="D29" s="138"/>
      <c r="E29" s="138"/>
      <c r="F29" s="73"/>
      <c r="G29" s="73"/>
      <c r="H29" s="73"/>
      <c r="I29" s="73"/>
    </row>
    <row r="30" spans="1:9" ht="15" customHeight="1" thickBot="1">
      <c r="A30" s="66"/>
      <c r="B30" s="276"/>
      <c r="C30" s="282" t="s">
        <v>203</v>
      </c>
      <c r="D30" s="282"/>
      <c r="E30" s="282"/>
      <c r="F30" s="278"/>
      <c r="G30" s="279"/>
      <c r="H30" s="279"/>
      <c r="I30" s="280"/>
    </row>
    <row r="31" spans="1:9" ht="6.75" customHeight="1" thickBot="1">
      <c r="A31" s="66"/>
      <c r="B31" s="143"/>
      <c r="C31" s="139"/>
      <c r="D31" s="139"/>
      <c r="E31" s="139"/>
      <c r="F31" s="73"/>
      <c r="G31" s="73"/>
      <c r="H31" s="73"/>
      <c r="I31" s="73"/>
    </row>
    <row r="32" spans="1:9" ht="15" customHeight="1" thickBot="1">
      <c r="A32" s="66"/>
      <c r="B32" s="143"/>
      <c r="C32" s="282" t="s">
        <v>213</v>
      </c>
      <c r="D32" s="282"/>
      <c r="E32" s="282"/>
      <c r="F32" s="278"/>
      <c r="G32" s="279"/>
      <c r="H32" s="279"/>
      <c r="I32" s="280"/>
    </row>
    <row r="33" spans="1:9" ht="9" customHeight="1" thickBot="1">
      <c r="A33" s="66"/>
      <c r="B33" s="143"/>
      <c r="C33" s="139"/>
      <c r="D33" s="139"/>
      <c r="E33" s="139"/>
      <c r="F33" s="73"/>
      <c r="G33" s="73"/>
      <c r="H33" s="73"/>
      <c r="I33" s="73"/>
    </row>
    <row r="34" spans="1:9" ht="25.5" customHeight="1" thickBot="1">
      <c r="A34" s="66"/>
      <c r="B34" s="143"/>
      <c r="C34" s="277" t="s">
        <v>171</v>
      </c>
      <c r="D34" s="277"/>
      <c r="E34" s="277"/>
      <c r="F34" s="278"/>
      <c r="G34" s="279"/>
      <c r="H34" s="279"/>
      <c r="I34" s="280"/>
    </row>
    <row r="35" spans="1:9" ht="15" customHeight="1" thickBot="1">
      <c r="A35" s="66"/>
      <c r="B35" s="143"/>
      <c r="C35" s="108"/>
      <c r="D35" s="108"/>
      <c r="E35" s="108"/>
      <c r="F35" s="108"/>
      <c r="G35" s="108"/>
      <c r="H35" s="108"/>
      <c r="I35" s="108"/>
    </row>
    <row r="36" spans="1:9" ht="15" customHeight="1" thickBot="1">
      <c r="A36" s="66"/>
      <c r="B36" s="143" t="s">
        <v>19</v>
      </c>
      <c r="C36" s="281" t="s">
        <v>157</v>
      </c>
      <c r="D36" s="281"/>
      <c r="E36" s="281"/>
      <c r="F36" s="278"/>
      <c r="G36" s="279"/>
      <c r="H36" s="279"/>
      <c r="I36" s="280"/>
    </row>
    <row r="37" spans="1:9" ht="10.5" customHeight="1" thickBot="1">
      <c r="A37" s="66"/>
      <c r="B37" s="276" t="s">
        <v>169</v>
      </c>
      <c r="C37" s="138"/>
      <c r="D37" s="138"/>
      <c r="E37" s="138"/>
      <c r="F37" s="73"/>
      <c r="G37" s="73"/>
      <c r="H37" s="73"/>
      <c r="I37" s="73"/>
    </row>
    <row r="38" spans="1:9" ht="15" customHeight="1" thickBot="1">
      <c r="A38" s="66"/>
      <c r="B38" s="276"/>
      <c r="C38" s="282" t="s">
        <v>127</v>
      </c>
      <c r="D38" s="282"/>
      <c r="E38" s="282"/>
      <c r="F38" s="278"/>
      <c r="G38" s="279"/>
      <c r="H38" s="279"/>
      <c r="I38" s="280"/>
    </row>
    <row r="39" spans="1:9" ht="10.5" customHeight="1" thickBot="1">
      <c r="A39" s="66"/>
      <c r="B39" s="143"/>
      <c r="C39" s="139"/>
      <c r="D39" s="139"/>
      <c r="E39" s="139"/>
      <c r="F39" s="73"/>
      <c r="G39" s="73"/>
      <c r="H39" s="73"/>
      <c r="I39" s="73"/>
    </row>
    <row r="40" spans="1:9" ht="15" customHeight="1" thickBot="1">
      <c r="A40" s="66"/>
      <c r="B40" s="143"/>
      <c r="C40" s="282" t="s">
        <v>213</v>
      </c>
      <c r="D40" s="282"/>
      <c r="E40" s="282"/>
      <c r="F40" s="278"/>
      <c r="G40" s="279"/>
      <c r="H40" s="279"/>
      <c r="I40" s="280"/>
    </row>
    <row r="41" spans="1:9" ht="10.5" customHeight="1" thickBot="1">
      <c r="A41" s="66"/>
      <c r="B41" s="143"/>
      <c r="C41" s="139"/>
      <c r="D41" s="139"/>
      <c r="E41" s="139"/>
      <c r="F41" s="73"/>
      <c r="G41" s="73"/>
      <c r="H41" s="73"/>
      <c r="I41" s="73"/>
    </row>
    <row r="42" spans="1:9" ht="26.25" customHeight="1" thickBot="1">
      <c r="A42" s="66"/>
      <c r="B42" s="143"/>
      <c r="C42" s="277" t="s">
        <v>171</v>
      </c>
      <c r="D42" s="277"/>
      <c r="E42" s="277"/>
      <c r="F42" s="278"/>
      <c r="G42" s="279"/>
      <c r="H42" s="279"/>
      <c r="I42" s="280"/>
    </row>
    <row r="43" spans="2:9" ht="15" customHeight="1" thickBot="1">
      <c r="B43" s="126"/>
      <c r="C43" s="23"/>
      <c r="D43" s="23"/>
      <c r="E43" s="23"/>
      <c r="F43" s="124"/>
      <c r="G43" s="124"/>
      <c r="H43" s="124"/>
      <c r="I43" s="124"/>
    </row>
    <row r="44" spans="1:9" ht="15" customHeight="1" thickBot="1">
      <c r="A44" s="66"/>
      <c r="B44" s="143" t="s">
        <v>50</v>
      </c>
      <c r="C44" s="281" t="s">
        <v>157</v>
      </c>
      <c r="D44" s="281"/>
      <c r="E44" s="281"/>
      <c r="F44" s="278"/>
      <c r="G44" s="279"/>
      <c r="H44" s="279"/>
      <c r="I44" s="280"/>
    </row>
    <row r="45" spans="1:9" ht="10.5" customHeight="1" thickBot="1">
      <c r="A45" s="66"/>
      <c r="B45" s="276" t="s">
        <v>169</v>
      </c>
      <c r="C45" s="138"/>
      <c r="D45" s="138"/>
      <c r="E45" s="138"/>
      <c r="F45" s="73"/>
      <c r="G45" s="73"/>
      <c r="H45" s="73"/>
      <c r="I45" s="73"/>
    </row>
    <row r="46" spans="1:9" ht="15" customHeight="1" thickBot="1">
      <c r="A46" s="66"/>
      <c r="B46" s="276"/>
      <c r="C46" s="282" t="s">
        <v>127</v>
      </c>
      <c r="D46" s="282"/>
      <c r="E46" s="282"/>
      <c r="F46" s="278"/>
      <c r="G46" s="279"/>
      <c r="H46" s="279"/>
      <c r="I46" s="280"/>
    </row>
    <row r="47" spans="1:9" ht="10.5" customHeight="1" thickBot="1">
      <c r="A47" s="66"/>
      <c r="B47" s="143"/>
      <c r="C47" s="139"/>
      <c r="D47" s="139"/>
      <c r="E47" s="139"/>
      <c r="F47" s="73"/>
      <c r="G47" s="73"/>
      <c r="H47" s="73"/>
      <c r="I47" s="73"/>
    </row>
    <row r="48" spans="1:9" ht="15" customHeight="1" thickBot="1">
      <c r="A48" s="66"/>
      <c r="B48" s="140"/>
      <c r="C48" s="282" t="s">
        <v>213</v>
      </c>
      <c r="D48" s="282"/>
      <c r="E48" s="282"/>
      <c r="F48" s="278"/>
      <c r="G48" s="279"/>
      <c r="H48" s="279"/>
      <c r="I48" s="280"/>
    </row>
    <row r="49" spans="1:9" ht="10.5" customHeight="1" thickBot="1">
      <c r="A49" s="66"/>
      <c r="B49" s="140"/>
      <c r="C49" s="139"/>
      <c r="D49" s="139"/>
      <c r="E49" s="139"/>
      <c r="F49" s="73"/>
      <c r="G49" s="73"/>
      <c r="H49" s="73"/>
      <c r="I49" s="73"/>
    </row>
    <row r="50" spans="1:9" ht="26.25" customHeight="1" thickBot="1">
      <c r="A50" s="66"/>
      <c r="B50" s="140"/>
      <c r="C50" s="277" t="s">
        <v>171</v>
      </c>
      <c r="D50" s="277"/>
      <c r="E50" s="277"/>
      <c r="F50" s="278"/>
      <c r="G50" s="279"/>
      <c r="H50" s="279"/>
      <c r="I50" s="280"/>
    </row>
    <row r="51" spans="1:9" ht="8.25" customHeight="1">
      <c r="A51" s="66"/>
      <c r="B51" s="72"/>
      <c r="C51" s="73"/>
      <c r="D51" s="73"/>
      <c r="E51" s="73"/>
      <c r="F51" s="110"/>
      <c r="G51" s="110"/>
      <c r="H51" s="110"/>
      <c r="I51" s="110"/>
    </row>
    <row r="52" spans="1:9" ht="10.5" customHeight="1">
      <c r="A52" s="66"/>
      <c r="B52" s="66"/>
      <c r="C52" s="66"/>
      <c r="D52" s="66"/>
      <c r="E52" s="66"/>
      <c r="F52" s="104"/>
      <c r="G52" s="104"/>
      <c r="H52" s="104"/>
      <c r="I52" s="148" t="s">
        <v>74</v>
      </c>
    </row>
    <row r="53" spans="1:69" s="23" customFormat="1" ht="12">
      <c r="A53" s="212"/>
      <c r="B53" s="212" t="s">
        <v>38</v>
      </c>
      <c r="D53" s="212"/>
      <c r="E53" s="212"/>
      <c r="F53" s="213"/>
      <c r="G53" s="212"/>
      <c r="H53" s="212"/>
      <c r="I53" s="214" t="s">
        <v>2</v>
      </c>
      <c r="BQ53" s="215"/>
    </row>
  </sheetData>
  <sheetProtection sheet="1" selectLockedCells="1"/>
  <mergeCells count="38">
    <mergeCell ref="B16:C17"/>
    <mergeCell ref="D16:D17"/>
    <mergeCell ref="G16:G17"/>
    <mergeCell ref="F34:I34"/>
    <mergeCell ref="B18:B19"/>
    <mergeCell ref="B20:B21"/>
    <mergeCell ref="B22:C22"/>
    <mergeCell ref="C28:E28"/>
    <mergeCell ref="F28:I28"/>
    <mergeCell ref="H18:H19"/>
    <mergeCell ref="F36:I36"/>
    <mergeCell ref="C38:E38"/>
    <mergeCell ref="F38:I38"/>
    <mergeCell ref="C40:E40"/>
    <mergeCell ref="F40:I40"/>
    <mergeCell ref="C30:E30"/>
    <mergeCell ref="F30:I30"/>
    <mergeCell ref="C32:E32"/>
    <mergeCell ref="F32:I32"/>
    <mergeCell ref="C34:E34"/>
    <mergeCell ref="C50:E50"/>
    <mergeCell ref="F50:I50"/>
    <mergeCell ref="C44:E44"/>
    <mergeCell ref="F44:I44"/>
    <mergeCell ref="C46:E46"/>
    <mergeCell ref="F46:I46"/>
    <mergeCell ref="C48:E48"/>
    <mergeCell ref="F48:I48"/>
    <mergeCell ref="F3:G3"/>
    <mergeCell ref="H20:H21"/>
    <mergeCell ref="B45:B46"/>
    <mergeCell ref="D12:E12"/>
    <mergeCell ref="D14:E14"/>
    <mergeCell ref="B29:B30"/>
    <mergeCell ref="B37:B38"/>
    <mergeCell ref="C42:E42"/>
    <mergeCell ref="F42:I42"/>
    <mergeCell ref="C36:E36"/>
  </mergeCells>
  <dataValidations count="5">
    <dataValidation type="list" allowBlank="1" showInputMessage="1" showErrorMessage="1" sqref="G18:G22">
      <formula1>"凝集あり,凝集なし,未実施,カラム法のため実施不要"</formula1>
    </dataValidation>
    <dataValidation type="list" allowBlank="1" showInputMessage="1" showErrorMessage="1" sqref="H18 H20">
      <formula1>"適合,不適合"</formula1>
    </dataValidation>
    <dataValidation type="list" allowBlank="1" showInputMessage="1" showErrorMessage="1" sqref="D18:F22">
      <formula1>"陰性(0),ｗ＋,１＋,２＋,３＋,４＋,未実施"</formula1>
    </dataValidation>
    <dataValidation type="list" allowBlank="1" showInputMessage="1" showErrorMessage="1" sqref="D12">
      <formula1>"ブロメリン,フィシン,パパイン,使用せず"</formula1>
    </dataValidation>
    <dataValidation type="list" allowBlank="1" showInputMessage="1" showErrorMessage="1" sqref="D14">
      <formula1>"アルブミン,ＰＥＧ,ＬＩＳＳ,ＬＩＳＳ(カラム法),使用せず"</formula1>
    </dataValidation>
  </dataValidations>
  <printOptions/>
  <pageMargins left="0.5905511811023623" right="0.5905511811023623" top="0.5905511811023623" bottom="0.3937007874015748" header="0.5118110236220472" footer="0.5118110236220472"/>
  <pageSetup fitToHeight="0"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M58"/>
  <sheetViews>
    <sheetView showGridLines="0" workbookViewId="0" topLeftCell="A1">
      <selection activeCell="D40" sqref="D40:E40"/>
    </sheetView>
  </sheetViews>
  <sheetFormatPr defaultColWidth="9.00390625" defaultRowHeight="13.5"/>
  <cols>
    <col min="1" max="1" width="3.375" style="1" customWidth="1"/>
    <col min="2" max="2" width="14.75390625" style="1" customWidth="1"/>
    <col min="3" max="3" width="5.00390625" style="1" customWidth="1"/>
    <col min="4" max="4" width="5.625" style="1" customWidth="1"/>
    <col min="5" max="5" width="4.25390625" style="1" customWidth="1"/>
    <col min="6" max="6" width="6.25390625" style="1" customWidth="1"/>
    <col min="7" max="7" width="4.25390625" style="1" customWidth="1"/>
    <col min="8" max="8" width="6.25390625" style="1" customWidth="1"/>
    <col min="9" max="9" width="4.25390625" style="1" customWidth="1"/>
    <col min="10" max="10" width="9.25390625" style="1" customWidth="1"/>
    <col min="11" max="11" width="6.25390625" style="1" customWidth="1"/>
    <col min="12" max="12" width="4.25390625" style="1" customWidth="1"/>
    <col min="13" max="13" width="2.75390625" style="1" customWidth="1"/>
    <col min="14" max="14" width="3.25390625" style="1" customWidth="1"/>
    <col min="15" max="15" width="3.125" style="1" customWidth="1"/>
    <col min="16" max="16" width="2.75390625" style="1" customWidth="1"/>
    <col min="17" max="17" width="3.25390625" style="1" customWidth="1"/>
    <col min="18" max="18" width="3.125" style="1" customWidth="1"/>
    <col min="19" max="19" width="2.75390625" style="1" customWidth="1"/>
    <col min="20" max="20" width="3.25390625" style="1" customWidth="1"/>
    <col min="21" max="21" width="3.125" style="1" customWidth="1"/>
    <col min="22" max="22" width="2.75390625" style="1" customWidth="1"/>
    <col min="23" max="23" width="39.50390625" style="1" customWidth="1"/>
    <col min="24" max="24" width="24.50390625" style="1" customWidth="1"/>
    <col min="25" max="27" width="6.25390625" style="1" customWidth="1"/>
    <col min="28" max="29" width="9.00390625" style="1" hidden="1" customWidth="1"/>
    <col min="30" max="30" width="0" style="1" hidden="1" customWidth="1"/>
    <col min="31" max="37" width="7.375" style="11" customWidth="1"/>
    <col min="38" max="38" width="10.625" style="1" customWidth="1"/>
    <col min="39" max="39" width="9.75390625" style="1" bestFit="1" customWidth="1"/>
    <col min="40" max="16384" width="9.00390625" style="1" customWidth="1"/>
  </cols>
  <sheetData>
    <row r="1" spans="2:18" ht="30" customHeight="1">
      <c r="B1" s="5" t="s">
        <v>45</v>
      </c>
      <c r="C1" s="5"/>
      <c r="R1" s="6" t="s">
        <v>211</v>
      </c>
    </row>
    <row r="2" spans="3:12" ht="15" customHeight="1" thickBot="1">
      <c r="C2" s="44"/>
      <c r="D2" s="44"/>
      <c r="E2" s="34"/>
      <c r="L2" s="7"/>
    </row>
    <row r="3" spans="1:39" s="4" customFormat="1" ht="15" customHeight="1" thickBot="1">
      <c r="A3" s="1"/>
      <c r="B3" s="26" t="s">
        <v>22</v>
      </c>
      <c r="C3" s="297">
        <f>'血液型検査'!C3</f>
        <v>0</v>
      </c>
      <c r="D3" s="298"/>
      <c r="E3" s="1"/>
      <c r="F3" s="26" t="s">
        <v>23</v>
      </c>
      <c r="G3" s="241">
        <f>'血液型検査'!G3</f>
        <v>0</v>
      </c>
      <c r="H3" s="242"/>
      <c r="I3" s="242"/>
      <c r="J3" s="242"/>
      <c r="K3" s="242"/>
      <c r="L3" s="242"/>
      <c r="M3" s="242"/>
      <c r="N3" s="242"/>
      <c r="O3" s="243"/>
      <c r="P3" s="1"/>
      <c r="Q3" s="1"/>
      <c r="S3" s="3"/>
      <c r="V3" s="3"/>
      <c r="AE3" s="294" t="s">
        <v>32</v>
      </c>
      <c r="AF3" s="220" t="s">
        <v>212</v>
      </c>
      <c r="AG3" s="309" t="s">
        <v>92</v>
      </c>
      <c r="AH3" s="294" t="s">
        <v>47</v>
      </c>
      <c r="AI3" s="294"/>
      <c r="AJ3" s="294" t="s">
        <v>13</v>
      </c>
      <c r="AK3" s="294" t="s">
        <v>33</v>
      </c>
      <c r="AL3" s="294" t="s">
        <v>173</v>
      </c>
      <c r="AM3" s="294" t="s">
        <v>73</v>
      </c>
    </row>
    <row r="4" spans="1:39" s="4" customFormat="1" ht="15" customHeight="1">
      <c r="A4" s="1"/>
      <c r="B4" s="1"/>
      <c r="C4" s="1"/>
      <c r="D4" s="1"/>
      <c r="E4" s="1"/>
      <c r="F4" s="1"/>
      <c r="G4" s="1"/>
      <c r="H4" s="1"/>
      <c r="I4" s="1"/>
      <c r="J4" s="1"/>
      <c r="K4" s="1"/>
      <c r="L4" s="1"/>
      <c r="M4" s="1"/>
      <c r="N4" s="1"/>
      <c r="O4" s="1"/>
      <c r="P4" s="1"/>
      <c r="Q4" s="1"/>
      <c r="S4" s="3"/>
      <c r="V4" s="3"/>
      <c r="AE4" s="294"/>
      <c r="AF4" s="222"/>
      <c r="AG4" s="309"/>
      <c r="AH4" s="22" t="s">
        <v>48</v>
      </c>
      <c r="AI4" s="22" t="s">
        <v>49</v>
      </c>
      <c r="AJ4" s="294"/>
      <c r="AK4" s="294"/>
      <c r="AL4" s="294"/>
      <c r="AM4" s="294"/>
    </row>
    <row r="5" spans="31:39" ht="15" customHeight="1">
      <c r="AE5" s="179">
        <f>C3</f>
        <v>0</v>
      </c>
      <c r="AF5" s="180">
        <f>D40</f>
        <v>0</v>
      </c>
      <c r="AG5" s="181">
        <f>D42</f>
        <v>0</v>
      </c>
      <c r="AH5" s="181">
        <f>D44</f>
        <v>0</v>
      </c>
      <c r="AI5" s="181">
        <f>D46</f>
        <v>0</v>
      </c>
      <c r="AJ5" s="181">
        <f>D48</f>
        <v>0</v>
      </c>
      <c r="AK5" s="182">
        <f>D51</f>
        <v>0</v>
      </c>
      <c r="AL5" s="182">
        <f>D53</f>
        <v>0</v>
      </c>
      <c r="AM5" s="182">
        <f>D56</f>
        <v>0</v>
      </c>
    </row>
    <row r="6" spans="2:33" ht="13.5">
      <c r="B6" s="167" t="s">
        <v>247</v>
      </c>
      <c r="C6" s="9"/>
      <c r="AE6" s="46"/>
      <c r="AF6" s="46"/>
      <c r="AG6" s="46"/>
    </row>
    <row r="7" spans="2:33" ht="13.5">
      <c r="B7" s="166" t="s">
        <v>219</v>
      </c>
      <c r="C7" s="9"/>
      <c r="AE7" s="46"/>
      <c r="AF7" s="46"/>
      <c r="AG7" s="46"/>
    </row>
    <row r="8" spans="2:3" ht="13.5">
      <c r="B8" s="30" t="s">
        <v>220</v>
      </c>
      <c r="C8" s="9"/>
    </row>
    <row r="9" spans="2:3" ht="13.5">
      <c r="B9" s="9" t="s">
        <v>8</v>
      </c>
      <c r="C9" s="9"/>
    </row>
    <row r="10" ht="13.5">
      <c r="B10" s="9" t="s">
        <v>9</v>
      </c>
    </row>
    <row r="12" spans="1:22" ht="14.25">
      <c r="A12" s="1" t="s">
        <v>44</v>
      </c>
      <c r="B12" s="10" t="s">
        <v>11</v>
      </c>
      <c r="C12" s="10"/>
      <c r="D12" s="2"/>
      <c r="E12" s="2"/>
      <c r="F12" s="2"/>
      <c r="G12" s="2"/>
      <c r="H12" s="2"/>
      <c r="I12" s="2"/>
      <c r="J12" s="2"/>
      <c r="K12" s="2"/>
      <c r="L12" s="2"/>
      <c r="M12" s="2"/>
      <c r="P12" s="2"/>
      <c r="S12" s="2"/>
      <c r="V12" s="2"/>
    </row>
    <row r="13" spans="4:22" ht="13.5">
      <c r="D13" s="2"/>
      <c r="E13" s="2"/>
      <c r="F13" s="2"/>
      <c r="G13" s="2"/>
      <c r="H13" s="2"/>
      <c r="I13" s="2"/>
      <c r="J13" s="2"/>
      <c r="K13" s="2"/>
      <c r="L13" s="2"/>
      <c r="M13" s="2"/>
      <c r="P13" s="2"/>
      <c r="S13" s="2"/>
      <c r="V13" s="2"/>
    </row>
    <row r="14" spans="2:22" ht="13.5">
      <c r="B14" s="2"/>
      <c r="C14" s="2"/>
      <c r="D14" s="301" t="s">
        <v>160</v>
      </c>
      <c r="E14" s="301"/>
      <c r="F14" s="295"/>
      <c r="G14" s="295"/>
      <c r="H14" s="295"/>
      <c r="I14" s="2"/>
      <c r="J14" s="2"/>
      <c r="K14" s="2"/>
      <c r="L14" s="2"/>
      <c r="M14" s="2"/>
      <c r="P14" s="2"/>
      <c r="S14" s="2"/>
      <c r="V14" s="2"/>
    </row>
    <row r="15" spans="2:22" ht="13.5">
      <c r="B15" s="12"/>
      <c r="C15" s="12"/>
      <c r="E15" s="13"/>
      <c r="F15" s="14"/>
      <c r="G15" s="14"/>
      <c r="H15" s="12"/>
      <c r="I15" s="12"/>
      <c r="J15" s="2"/>
      <c r="K15" s="2"/>
      <c r="L15" s="2"/>
      <c r="M15" s="2"/>
      <c r="P15" s="2"/>
      <c r="S15" s="2"/>
      <c r="V15" s="2"/>
    </row>
    <row r="16" spans="2:22" ht="13.5">
      <c r="B16" s="301" t="s">
        <v>158</v>
      </c>
      <c r="C16" s="301"/>
      <c r="D16" s="295"/>
      <c r="E16" s="295"/>
      <c r="F16" s="295"/>
      <c r="G16" s="295"/>
      <c r="H16" s="295"/>
      <c r="I16" s="295"/>
      <c r="J16" s="295"/>
      <c r="K16" s="295"/>
      <c r="L16" s="2"/>
      <c r="M16" s="2"/>
      <c r="P16" s="2"/>
      <c r="S16" s="2"/>
      <c r="V16" s="2"/>
    </row>
    <row r="17" spans="2:22" ht="13.5">
      <c r="B17" s="2"/>
      <c r="C17" s="2"/>
      <c r="E17" s="15"/>
      <c r="F17" s="16"/>
      <c r="G17" s="16"/>
      <c r="H17" s="2"/>
      <c r="I17" s="2"/>
      <c r="J17" s="2"/>
      <c r="K17" s="2"/>
      <c r="L17" s="2"/>
      <c r="M17" s="2"/>
      <c r="P17" s="2"/>
      <c r="S17" s="2"/>
      <c r="V17" s="2"/>
    </row>
    <row r="18" spans="2:22" ht="13.5">
      <c r="B18" s="301" t="s">
        <v>221</v>
      </c>
      <c r="C18" s="301"/>
      <c r="D18" s="295"/>
      <c r="E18" s="295"/>
      <c r="F18" s="295"/>
      <c r="G18" s="295"/>
      <c r="H18" s="295"/>
      <c r="I18" s="295"/>
      <c r="J18" s="295"/>
      <c r="K18" s="295"/>
      <c r="L18" s="2"/>
      <c r="M18" s="2"/>
      <c r="P18" s="2"/>
      <c r="S18" s="2"/>
      <c r="V18" s="2"/>
    </row>
    <row r="19" spans="2:22" ht="13.5">
      <c r="B19" s="2"/>
      <c r="C19" s="2"/>
      <c r="E19" s="15"/>
      <c r="F19" s="16"/>
      <c r="G19" s="16"/>
      <c r="H19" s="2"/>
      <c r="I19" s="2"/>
      <c r="J19" s="2"/>
      <c r="K19" s="2"/>
      <c r="L19" s="2"/>
      <c r="M19" s="2"/>
      <c r="P19" s="2"/>
      <c r="S19" s="2"/>
      <c r="V19" s="2"/>
    </row>
    <row r="20" spans="2:22" ht="13.5">
      <c r="B20" s="301" t="s">
        <v>69</v>
      </c>
      <c r="C20" s="301"/>
      <c r="D20" s="295"/>
      <c r="E20" s="295"/>
      <c r="F20" s="295"/>
      <c r="G20" s="295"/>
      <c r="H20" s="295"/>
      <c r="I20" s="295"/>
      <c r="J20" s="295"/>
      <c r="K20" s="2"/>
      <c r="L20" s="2"/>
      <c r="M20" s="2"/>
      <c r="P20" s="2"/>
      <c r="S20" s="2"/>
      <c r="V20" s="2"/>
    </row>
    <row r="21" spans="2:22" ht="13.5">
      <c r="B21" s="12"/>
      <c r="C21" s="12"/>
      <c r="D21" s="2"/>
      <c r="E21" s="2"/>
      <c r="F21" s="17"/>
      <c r="G21" s="16"/>
      <c r="H21" s="12"/>
      <c r="J21" s="2"/>
      <c r="K21" s="2"/>
      <c r="L21" s="2"/>
      <c r="M21" s="2"/>
      <c r="P21" s="2"/>
      <c r="S21" s="2"/>
      <c r="V21" s="2"/>
    </row>
    <row r="22" spans="2:22" ht="13.5">
      <c r="B22" s="12"/>
      <c r="C22" s="12"/>
      <c r="D22" s="2"/>
      <c r="E22" s="2"/>
      <c r="F22" s="17"/>
      <c r="G22" s="18" t="s">
        <v>3</v>
      </c>
      <c r="J22" s="2"/>
      <c r="K22" s="2"/>
      <c r="L22" s="2"/>
      <c r="M22" s="2"/>
      <c r="P22" s="2"/>
      <c r="S22" s="2"/>
      <c r="V22" s="2"/>
    </row>
    <row r="23" spans="2:22" ht="13.5">
      <c r="B23" s="12"/>
      <c r="C23" s="12"/>
      <c r="D23" s="2"/>
      <c r="E23" s="2"/>
      <c r="F23" s="17"/>
      <c r="G23" s="2" t="s">
        <v>4</v>
      </c>
      <c r="J23" s="2"/>
      <c r="K23" s="2"/>
      <c r="L23" s="2"/>
      <c r="M23" s="2"/>
      <c r="P23" s="2"/>
      <c r="S23" s="2"/>
      <c r="V23" s="2"/>
    </row>
    <row r="24" spans="2:22" ht="13.5">
      <c r="B24" s="12"/>
      <c r="C24" s="12"/>
      <c r="E24" s="15"/>
      <c r="F24" s="16"/>
      <c r="G24" s="16"/>
      <c r="H24" s="2"/>
      <c r="I24" s="12"/>
      <c r="J24" s="2"/>
      <c r="K24" s="2"/>
      <c r="L24" s="2"/>
      <c r="M24" s="2"/>
      <c r="P24" s="2"/>
      <c r="S24" s="2"/>
      <c r="V24" s="2"/>
    </row>
    <row r="25" spans="2:22" ht="13.5">
      <c r="B25" s="307" t="s">
        <v>172</v>
      </c>
      <c r="C25" s="295"/>
      <c r="D25" s="295"/>
      <c r="E25" s="295"/>
      <c r="F25" s="295"/>
      <c r="G25" s="295"/>
      <c r="H25" s="295"/>
      <c r="I25" s="295"/>
      <c r="J25" s="295"/>
      <c r="K25" s="2"/>
      <c r="L25" s="2"/>
      <c r="M25" s="2"/>
      <c r="P25" s="2"/>
      <c r="S25" s="2"/>
      <c r="V25" s="2"/>
    </row>
    <row r="26" spans="2:22" ht="13.5">
      <c r="B26" s="12"/>
      <c r="C26" s="12"/>
      <c r="D26" s="2"/>
      <c r="E26" s="2"/>
      <c r="F26" s="17"/>
      <c r="G26" s="16"/>
      <c r="H26" s="12"/>
      <c r="J26" s="12"/>
      <c r="K26" s="2"/>
      <c r="L26" s="2"/>
      <c r="M26" s="2"/>
      <c r="P26" s="2"/>
      <c r="S26" s="2"/>
      <c r="V26" s="2"/>
    </row>
    <row r="27" spans="2:22" ht="13.5">
      <c r="B27" s="12"/>
      <c r="C27" s="12"/>
      <c r="D27" s="2"/>
      <c r="E27" s="2"/>
      <c r="F27" s="17"/>
      <c r="G27" s="2" t="s">
        <v>5</v>
      </c>
      <c r="J27" s="12"/>
      <c r="K27" s="2"/>
      <c r="L27" s="2"/>
      <c r="M27" s="2"/>
      <c r="P27" s="2"/>
      <c r="S27" s="2"/>
      <c r="V27" s="2"/>
    </row>
    <row r="28" spans="2:22" ht="13.5">
      <c r="B28" s="12"/>
      <c r="C28" s="12"/>
      <c r="D28" s="2"/>
      <c r="E28" s="2"/>
      <c r="F28" s="17"/>
      <c r="G28" s="2" t="s">
        <v>6</v>
      </c>
      <c r="J28" s="12"/>
      <c r="K28" s="2"/>
      <c r="L28" s="2"/>
      <c r="M28" s="2"/>
      <c r="P28" s="2"/>
      <c r="S28" s="2"/>
      <c r="V28" s="2"/>
    </row>
    <row r="29" spans="2:22" ht="13.5">
      <c r="B29" s="12"/>
      <c r="C29" s="12"/>
      <c r="E29" s="15"/>
      <c r="F29" s="16"/>
      <c r="G29" s="16"/>
      <c r="H29" s="2"/>
      <c r="I29" s="12"/>
      <c r="J29" s="12"/>
      <c r="K29" s="2"/>
      <c r="L29" s="2"/>
      <c r="M29" s="2"/>
      <c r="P29" s="2"/>
      <c r="S29" s="2"/>
      <c r="V29" s="2"/>
    </row>
    <row r="30" spans="2:22" ht="13.5">
      <c r="B30" s="295" t="s">
        <v>70</v>
      </c>
      <c r="C30" s="295"/>
      <c r="D30" s="295"/>
      <c r="E30" s="295"/>
      <c r="F30" s="295"/>
      <c r="G30" s="295"/>
      <c r="H30" s="295"/>
      <c r="I30" s="295"/>
      <c r="J30" s="295"/>
      <c r="K30" s="2"/>
      <c r="L30" s="2"/>
      <c r="M30" s="2"/>
      <c r="P30" s="2"/>
      <c r="S30" s="2"/>
      <c r="V30" s="2"/>
    </row>
    <row r="31" spans="2:22" ht="13.5">
      <c r="B31" s="12"/>
      <c r="C31" s="12"/>
      <c r="D31" s="12"/>
      <c r="E31" s="12"/>
      <c r="F31" s="12"/>
      <c r="G31" s="12"/>
      <c r="H31" s="12"/>
      <c r="I31" s="12"/>
      <c r="J31" s="12"/>
      <c r="K31" s="2"/>
      <c r="L31" s="2"/>
      <c r="M31" s="2"/>
      <c r="P31" s="2"/>
      <c r="S31" s="2"/>
      <c r="V31" s="2"/>
    </row>
    <row r="32" spans="2:22" ht="15" customHeight="1">
      <c r="B32" s="10" t="s">
        <v>10</v>
      </c>
      <c r="C32" s="10"/>
      <c r="D32" s="2"/>
      <c r="E32" s="2"/>
      <c r="F32" s="2"/>
      <c r="G32" s="2"/>
      <c r="H32" s="2"/>
      <c r="I32" s="2"/>
      <c r="J32" s="2"/>
      <c r="K32" s="2"/>
      <c r="L32" s="2"/>
      <c r="M32" s="2"/>
      <c r="P32" s="2"/>
      <c r="S32" s="2"/>
      <c r="V32" s="2"/>
    </row>
    <row r="33" spans="2:22" ht="13.5">
      <c r="B33" s="19" t="s">
        <v>52</v>
      </c>
      <c r="C33" s="19"/>
      <c r="D33" s="16"/>
      <c r="E33" s="16"/>
      <c r="F33" s="16"/>
      <c r="G33" s="16"/>
      <c r="H33" s="2"/>
      <c r="I33" s="2"/>
      <c r="J33" s="2"/>
      <c r="K33" s="2"/>
      <c r="L33" s="2"/>
      <c r="M33" s="2"/>
      <c r="P33" s="2"/>
      <c r="S33" s="2"/>
      <c r="V33" s="2"/>
    </row>
    <row r="34" spans="2:22" ht="13.5">
      <c r="B34" s="19" t="s">
        <v>7</v>
      </c>
      <c r="C34" s="19"/>
      <c r="D34" s="16"/>
      <c r="E34" s="16"/>
      <c r="F34" s="16"/>
      <c r="G34" s="16"/>
      <c r="H34" s="2"/>
      <c r="I34" s="2"/>
      <c r="J34" s="2"/>
      <c r="K34" s="2"/>
      <c r="L34" s="2"/>
      <c r="M34" s="2"/>
      <c r="P34" s="2"/>
      <c r="S34" s="2"/>
      <c r="V34" s="2"/>
    </row>
    <row r="37" ht="14.25">
      <c r="B37" s="10" t="s">
        <v>14</v>
      </c>
    </row>
    <row r="38" spans="3:13" ht="15" customHeight="1">
      <c r="C38" s="10"/>
      <c r="D38" s="2"/>
      <c r="E38" s="2"/>
      <c r="F38" s="2"/>
      <c r="G38" s="303"/>
      <c r="H38" s="303"/>
      <c r="I38" s="303"/>
      <c r="J38" s="303"/>
      <c r="K38" s="303"/>
      <c r="L38" s="303"/>
      <c r="M38" s="303"/>
    </row>
    <row r="39" spans="2:13" ht="14.25" thickBot="1">
      <c r="B39" s="2"/>
      <c r="C39" s="2"/>
      <c r="D39" s="302" t="s">
        <v>12</v>
      </c>
      <c r="E39" s="302"/>
      <c r="F39" s="20"/>
      <c r="G39" s="103"/>
      <c r="H39" s="303"/>
      <c r="I39" s="303"/>
      <c r="J39" s="104"/>
      <c r="K39" s="303"/>
      <c r="L39" s="303"/>
      <c r="M39" s="104"/>
    </row>
    <row r="40" spans="2:13" ht="14.25" thickBot="1">
      <c r="B40" s="166" t="s">
        <v>212</v>
      </c>
      <c r="C40" s="2"/>
      <c r="D40" s="308"/>
      <c r="E40" s="256"/>
      <c r="F40" s="20"/>
      <c r="G40" s="157"/>
      <c r="H40" s="157"/>
      <c r="I40" s="157"/>
      <c r="J40" s="104"/>
      <c r="K40" s="157"/>
      <c r="L40" s="157"/>
      <c r="M40" s="104"/>
    </row>
    <row r="41" spans="2:13" ht="14.25" thickBot="1">
      <c r="B41" s="2"/>
      <c r="C41" s="2"/>
      <c r="D41" s="158"/>
      <c r="E41" s="158"/>
      <c r="F41" s="20"/>
      <c r="G41" s="157"/>
      <c r="H41" s="157"/>
      <c r="I41" s="157"/>
      <c r="J41" s="104"/>
      <c r="K41" s="157"/>
      <c r="L41" s="157"/>
      <c r="M41" s="104"/>
    </row>
    <row r="42" spans="2:13" ht="14.25" thickBot="1">
      <c r="B42" s="91" t="s">
        <v>91</v>
      </c>
      <c r="C42" s="2"/>
      <c r="D42" s="299"/>
      <c r="E42" s="300"/>
      <c r="F42" s="20"/>
      <c r="G42" s="103"/>
      <c r="H42" s="296"/>
      <c r="I42" s="296"/>
      <c r="J42" s="104"/>
      <c r="K42" s="296"/>
      <c r="L42" s="296"/>
      <c r="M42" s="104"/>
    </row>
    <row r="43" spans="2:13" ht="14.25" thickBot="1">
      <c r="B43" s="2"/>
      <c r="C43" s="2"/>
      <c r="D43" s="20"/>
      <c r="E43" s="20"/>
      <c r="F43" s="20"/>
      <c r="G43" s="103"/>
      <c r="H43" s="103"/>
      <c r="I43" s="103"/>
      <c r="J43" s="104"/>
      <c r="K43" s="103"/>
      <c r="L43" s="103"/>
      <c r="M43" s="104"/>
    </row>
    <row r="44" spans="2:13" ht="14.25" thickBot="1">
      <c r="B44" s="21" t="s">
        <v>48</v>
      </c>
      <c r="C44" s="21"/>
      <c r="D44" s="299"/>
      <c r="E44" s="300"/>
      <c r="F44" s="8"/>
      <c r="G44" s="105"/>
      <c r="H44" s="296"/>
      <c r="I44" s="296"/>
      <c r="J44" s="104"/>
      <c r="K44" s="296"/>
      <c r="L44" s="296"/>
      <c r="M44" s="104"/>
    </row>
    <row r="45" spans="2:13" ht="14.25" thickBot="1">
      <c r="B45" s="21"/>
      <c r="C45" s="21"/>
      <c r="D45" s="8"/>
      <c r="E45" s="8"/>
      <c r="F45" s="8"/>
      <c r="G45" s="105"/>
      <c r="H45" s="105"/>
      <c r="I45" s="105"/>
      <c r="J45" s="104"/>
      <c r="K45" s="105"/>
      <c r="L45" s="105"/>
      <c r="M45" s="104"/>
    </row>
    <row r="46" spans="2:13" ht="14.25" thickBot="1">
      <c r="B46" s="21" t="s">
        <v>49</v>
      </c>
      <c r="C46" s="21"/>
      <c r="D46" s="299"/>
      <c r="E46" s="300"/>
      <c r="F46" s="8"/>
      <c r="G46" s="105"/>
      <c r="H46" s="296"/>
      <c r="I46" s="296"/>
      <c r="J46" s="104"/>
      <c r="K46" s="296"/>
      <c r="L46" s="296"/>
      <c r="M46" s="104"/>
    </row>
    <row r="47" spans="2:13" ht="14.25" thickBot="1">
      <c r="B47" s="21"/>
      <c r="C47" s="21"/>
      <c r="D47" s="8"/>
      <c r="E47" s="8"/>
      <c r="F47" s="8"/>
      <c r="G47" s="105"/>
      <c r="H47" s="105"/>
      <c r="I47" s="105"/>
      <c r="J47" s="104"/>
      <c r="K47" s="105"/>
      <c r="L47" s="105"/>
      <c r="M47" s="104"/>
    </row>
    <row r="48" spans="2:13" ht="14.25" thickBot="1">
      <c r="B48" s="21" t="s">
        <v>13</v>
      </c>
      <c r="C48" s="21"/>
      <c r="D48" s="304"/>
      <c r="E48" s="305"/>
      <c r="F48" s="8"/>
      <c r="G48" s="105"/>
      <c r="H48" s="306"/>
      <c r="I48" s="306"/>
      <c r="J48" s="104"/>
      <c r="K48" s="306"/>
      <c r="L48" s="306"/>
      <c r="M48" s="104"/>
    </row>
    <row r="49" spans="2:13" ht="13.5">
      <c r="B49" s="21"/>
      <c r="C49" s="21"/>
      <c r="D49" s="21"/>
      <c r="E49" s="8"/>
      <c r="F49" s="8"/>
      <c r="G49" s="105"/>
      <c r="H49" s="105"/>
      <c r="I49" s="105"/>
      <c r="J49" s="104"/>
      <c r="K49" s="105"/>
      <c r="L49" s="105"/>
      <c r="M49" s="104"/>
    </row>
    <row r="50" spans="2:8" ht="14.25" thickBot="1">
      <c r="B50" s="21"/>
      <c r="C50" s="21"/>
      <c r="D50" s="8"/>
      <c r="E50" s="8"/>
      <c r="F50" s="8"/>
      <c r="G50" s="8"/>
      <c r="H50" s="8"/>
    </row>
    <row r="51" spans="2:8" ht="14.25" thickBot="1">
      <c r="B51" s="21" t="s">
        <v>222</v>
      </c>
      <c r="C51" s="21"/>
      <c r="D51" s="245"/>
      <c r="E51" s="246"/>
      <c r="F51" s="246"/>
      <c r="G51" s="246"/>
      <c r="H51" s="247"/>
    </row>
    <row r="52" spans="2:8" ht="14.25" thickBot="1">
      <c r="B52" s="21"/>
      <c r="C52" s="21"/>
      <c r="D52" s="8"/>
      <c r="E52" s="8"/>
      <c r="F52" s="8"/>
      <c r="G52" s="8"/>
      <c r="H52" s="8"/>
    </row>
    <row r="53" spans="2:8" ht="14.25" thickBot="1">
      <c r="B53" s="21" t="s">
        <v>173</v>
      </c>
      <c r="C53" s="21"/>
      <c r="D53" s="254"/>
      <c r="E53" s="255"/>
      <c r="F53" s="255"/>
      <c r="G53" s="255"/>
      <c r="H53" s="256"/>
    </row>
    <row r="54" spans="2:8" ht="13.5">
      <c r="B54" s="21"/>
      <c r="C54" s="21"/>
      <c r="D54" s="2"/>
      <c r="E54" s="2"/>
      <c r="F54" s="2"/>
      <c r="G54" s="2"/>
      <c r="H54" s="2"/>
    </row>
    <row r="55" spans="4:8" ht="14.25" thickBot="1">
      <c r="D55" s="33" t="s">
        <v>187</v>
      </c>
      <c r="F55" s="2"/>
      <c r="G55" s="2"/>
      <c r="H55" s="2"/>
    </row>
    <row r="56" spans="4:8" ht="14.25" thickBot="1">
      <c r="D56" s="248"/>
      <c r="E56" s="249"/>
      <c r="F56" s="249"/>
      <c r="G56" s="249"/>
      <c r="H56" s="250"/>
    </row>
    <row r="57" ht="13.5">
      <c r="R57" s="6" t="s">
        <v>53</v>
      </c>
    </row>
    <row r="58" spans="2:37" s="23" customFormat="1" ht="12">
      <c r="B58" s="23" t="s">
        <v>37</v>
      </c>
      <c r="R58" s="216" t="s">
        <v>2</v>
      </c>
      <c r="AE58" s="20"/>
      <c r="AF58" s="20"/>
      <c r="AG58" s="20"/>
      <c r="AH58" s="20"/>
      <c r="AI58" s="20"/>
      <c r="AJ58" s="20"/>
      <c r="AK58" s="20"/>
    </row>
  </sheetData>
  <sheetProtection sheet="1" selectLockedCells="1"/>
  <mergeCells count="36">
    <mergeCell ref="AJ3:AJ4"/>
    <mergeCell ref="AK3:AK4"/>
    <mergeCell ref="AL3:AL4"/>
    <mergeCell ref="AM3:AM4"/>
    <mergeCell ref="B18:K18"/>
    <mergeCell ref="B16:K16"/>
    <mergeCell ref="G3:O3"/>
    <mergeCell ref="AE3:AE4"/>
    <mergeCell ref="AF3:AF4"/>
    <mergeCell ref="AG3:AG4"/>
    <mergeCell ref="D48:E48"/>
    <mergeCell ref="H39:I39"/>
    <mergeCell ref="H48:I48"/>
    <mergeCell ref="K48:L48"/>
    <mergeCell ref="B20:J20"/>
    <mergeCell ref="B25:J25"/>
    <mergeCell ref="K46:L46"/>
    <mergeCell ref="D42:E42"/>
    <mergeCell ref="G38:M38"/>
    <mergeCell ref="D40:E40"/>
    <mergeCell ref="D39:E39"/>
    <mergeCell ref="K44:L44"/>
    <mergeCell ref="K39:L39"/>
    <mergeCell ref="H46:I46"/>
    <mergeCell ref="H44:I44"/>
    <mergeCell ref="H42:I42"/>
    <mergeCell ref="AH3:AI3"/>
    <mergeCell ref="D53:H53"/>
    <mergeCell ref="B30:J30"/>
    <mergeCell ref="K42:L42"/>
    <mergeCell ref="D56:H56"/>
    <mergeCell ref="C3:D3"/>
    <mergeCell ref="D44:E44"/>
    <mergeCell ref="D46:E46"/>
    <mergeCell ref="D14:H14"/>
    <mergeCell ref="D51:H51"/>
  </mergeCells>
  <dataValidations count="7">
    <dataValidation type="list" allowBlank="1" showInputMessage="1" showErrorMessage="1" sqref="D51:H51">
      <formula1>"himac,cellwasher2,CF-Ⅲ,スワマット3,SEROMATICⅡ,SANFUGE-SR,その他の汎用型遠心機"</formula1>
    </dataValidation>
    <dataValidation type="list" allowBlank="1" showInputMessage="1" showErrorMessage="1" sqref="K48:K49 H48:H49 D48">
      <formula1>"用手法,自動洗浄"</formula1>
    </dataValidation>
    <dataValidation type="list" allowBlank="1" showInputMessage="1" showErrorMessage="1" sqref="D44:E44 D46:E46 H44:I44 H46:I46 K44:L44 K46:L46">
      <formula1>"陰性(0),ｗ＋,１＋,２＋,３＋,４＋"</formula1>
    </dataValidation>
    <dataValidation type="list" allowBlank="1" showInputMessage="1" showErrorMessage="1" sqref="D53:H53">
      <formula1>"オーソ クームス血清バイオクローン, オーソ 抗ヒトIgG血清, クームス血清ワコー, 単特異性抗ヒトIgG血清ワコー, ガンマクローン抗IgG C3ｄ, ガンマクローン抗IgG, その他"</formula1>
    </dataValidation>
    <dataValidation type="list" allowBlank="1" showInputMessage="1" showErrorMessage="1" sqref="K42:L42 H42:I42">
      <formula1>"１年未満,１～３年,３～５年,５～１０年,１０年以上"</formula1>
    </dataValidation>
    <dataValidation type="list" allowBlank="1" showInputMessage="1" showErrorMessage="1" sqref="D42:E42">
      <formula1>"1年未満,1～3年,4～5年,６～10年,10年以上"</formula1>
    </dataValidation>
    <dataValidation type="list" allowBlank="1" showInputMessage="1" showErrorMessage="1" sqref="D40:E40">
      <formula1>"7月2日,7月3日,7月4日,7月5日,7月6日,7月7日,7月8日,7月9日以降"</formula1>
    </dataValidation>
  </dataValidations>
  <printOptions/>
  <pageMargins left="0.5905511811023623" right="0.5905511811023623" top="0.5905511811023623" bottom="0.5905511811023623" header="0.5118110236220472" footer="0.5118110236220472"/>
  <pageSetup fitToHeight="0" fitToWidth="1" horizontalDpi="240" verticalDpi="24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滋賀医科大学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医学情報センター</dc:creator>
  <cp:keywords/>
  <dc:description/>
  <cp:lastModifiedBy>yoshihiro nishimura</cp:lastModifiedBy>
  <cp:lastPrinted>2018-06-26T13:07:32Z</cp:lastPrinted>
  <dcterms:created xsi:type="dcterms:W3CDTF">2009-06-30T10:51:30Z</dcterms:created>
  <dcterms:modified xsi:type="dcterms:W3CDTF">2018-06-29T07:06:53Z</dcterms:modified>
  <cp:category/>
  <cp:version/>
  <cp:contentType/>
  <cp:contentStatus/>
</cp:coreProperties>
</file>